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65341" windowWidth="15180" windowHeight="8580" tabRatio="838" activeTab="0"/>
  </bookViews>
  <sheets>
    <sheet name="Info" sheetId="1" r:id="rId1"/>
    <sheet name="Meetings" sheetId="2" r:id="rId2"/>
    <sheet name="ContrMil" sheetId="3" r:id="rId3"/>
    <sheet name="Sessions 05" sheetId="4" r:id="rId4"/>
    <sheet name="Sessions 06" sheetId="5" r:id="rId5"/>
  </sheets>
  <definedNames>
    <definedName name="STF" localSheetId="3">'Info'!$B$4</definedName>
    <definedName name="STF">'Info'!$B$4</definedName>
  </definedNames>
  <calcPr fullCalcOnLoad="1"/>
</workbook>
</file>

<file path=xl/sharedStrings.xml><?xml version="1.0" encoding="utf-8"?>
<sst xmlns="http://schemas.openxmlformats.org/spreadsheetml/2006/main" count="76" uniqueCount="54">
  <si>
    <t>STF</t>
  </si>
  <si>
    <t>Subject</t>
  </si>
  <si>
    <t>Notes</t>
  </si>
  <si>
    <t>Total</t>
  </si>
  <si>
    <t>Description</t>
  </si>
  <si>
    <t>from</t>
  </si>
  <si>
    <t>to</t>
  </si>
  <si>
    <t>days</t>
  </si>
  <si>
    <t>week</t>
  </si>
  <si>
    <t>WP date</t>
  </si>
  <si>
    <t>Meeting</t>
  </si>
  <si>
    <t>Initials</t>
  </si>
  <si>
    <t>e-mail</t>
  </si>
  <si>
    <t>http://webapp.etsi.org/travel/</t>
  </si>
  <si>
    <t>for help</t>
  </si>
  <si>
    <t>mailto:STFLINK@etsi.fr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</si>
  <si>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</si>
  <si>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</si>
  <si>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</si>
  <si>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</si>
  <si>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</si>
  <si>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</si>
  <si>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</si>
  <si>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</si>
  <si>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</si>
  <si>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</si>
  <si>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Code</t>
  </si>
  <si>
    <t>City / Country</t>
  </si>
  <si>
    <t>STF experts involvement</t>
  </si>
  <si>
    <t>Note: this table provides preliminary information on meetings related to STF work but does not represent an authorization to perform travels on the STF account</t>
  </si>
  <si>
    <t>This table provides a list of meetings related to the STF activity</t>
  </si>
  <si>
    <t>Last updated by:</t>
  </si>
  <si>
    <t>Alberto Berrini</t>
  </si>
  <si>
    <t>Travels on the account of the STF are managed using the application on the ETSI Portal:</t>
  </si>
  <si>
    <t>ETSI</t>
  </si>
  <si>
    <t xml:space="preserve"> </t>
  </si>
  <si>
    <t>Expected dates according to plan</t>
  </si>
  <si>
    <t>STF Leader draft</t>
  </si>
  <si>
    <t>Confirmation milestone achieved</t>
  </si>
  <si>
    <t>A</t>
  </si>
  <si>
    <t>B</t>
  </si>
  <si>
    <t>D</t>
  </si>
  <si>
    <t>F</t>
  </si>
  <si>
    <t>G</t>
  </si>
  <si>
    <t>Ex.</t>
  </si>
  <si>
    <t>ETSI 2004</t>
  </si>
  <si>
    <t>ETSI 2005</t>
  </si>
  <si>
    <t>ETSI total</t>
  </si>
  <si>
    <t>Mininimum days in ETSI</t>
  </si>
  <si>
    <t>Note: payment on milestone G is limited to 90% of the contractual amount.  The balance will be paid upon achievement of the final milestone H.</t>
  </si>
  <si>
    <t>279 Stage 2</t>
  </si>
  <si>
    <t>R&amp;TTE Harmonized standards</t>
  </si>
  <si>
    <t>Exp1</t>
  </si>
  <si>
    <t>Exp2</t>
  </si>
</sst>
</file>

<file path=xl/styles.xml><?xml version="1.0" encoding="utf-8"?>
<styleSheet xmlns="http://schemas.openxmlformats.org/spreadsheetml/2006/main">
  <numFmts count="6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* #,##0_-;\-* #,##0_-;_-* &quot;-&quot;_-;_-@_-"/>
    <numFmt numFmtId="170" formatCode="_-&quot;F&quot;* #,##0.00_-;\-&quot;F&quot;* #,##0.00_-;_-&quot;F&quot;* &quot;-&quot;??_-;_-@_-"/>
    <numFmt numFmtId="171" formatCode="_-* #,##0.00_-;\-* #,##0.00_-;_-* &quot;-&quot;??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&quot;EUR&quot;* #,##0.00_-;\-&quot;EUR&quot;* #,##0.00_-;_-&quot;EUR&quot;* &quot;-&quot;??_-;_-@_-"/>
    <numFmt numFmtId="178" formatCode="#,##0&quot;EUR&quot;;\-#,##0&quot;EUR&quot;"/>
    <numFmt numFmtId="179" formatCode="#,##0&quot;EUR&quot;;[Red]\-#,##0&quot;EUR&quot;"/>
    <numFmt numFmtId="180" formatCode="#,##0.00&quot;EUR&quot;;\-#,##0.00&quot;EUR&quot;"/>
    <numFmt numFmtId="181" formatCode="#,##0.00&quot;EUR&quot;;[Red]\-#,##0.00&quot;EUR&quot;"/>
    <numFmt numFmtId="182" formatCode="_-* #,##0&quot;EUR&quot;_-;\-* #,##0&quot;EUR&quot;_-;_-* &quot;-&quot;&quot;EUR&quot;_-;_-@_-"/>
    <numFmt numFmtId="183" formatCode="_-* #,##0_E_U_R_-;\-* #,##0_E_U_R_-;_-* &quot;-&quot;_E_U_R_-;_-@_-"/>
    <numFmt numFmtId="184" formatCode="_-* #,##0.00&quot;EUR&quot;_-;\-* #,##0.00&quot;EUR&quot;_-;_-* &quot;-&quot;??&quot;EUR&quot;_-;_-@_-"/>
    <numFmt numFmtId="185" formatCode="_-* #,##0.00_E_U_R_-;\-* #,##0.00_E_U_R_-;_-* &quot;-&quot;??_E_U_R_-;_-@_-"/>
    <numFmt numFmtId="186" formatCode="dd/mm/yy"/>
    <numFmt numFmtId="187" formatCode="d\ mmmm\ yyyy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* #,##0_);_(* \(#,##0\);_(* &quot;-&quot;_);_(@_)"/>
    <numFmt numFmtId="198" formatCode="_(&quot;£&quot;* #,##0.00_);_(&quot;£&quot;* \(#,##0.00\);_(&quot;£&quot;* &quot;-&quot;??_);_(@_)"/>
    <numFmt numFmtId="199" formatCode="_(* #,##0.00_);_(* \(#,##0.00\);_(* &quot;-&quot;??_);_(@_)"/>
    <numFmt numFmtId="200" formatCode="mmm\-yyyy"/>
    <numFmt numFmtId="201" formatCode="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2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21" applyFont="1" applyFill="1" applyBorder="1" applyAlignment="1">
      <alignment vertical="center" wrapText="1"/>
      <protection/>
    </xf>
    <xf numFmtId="186" fontId="4" fillId="0" borderId="0" xfId="21" applyNumberFormat="1" applyFont="1" applyFill="1" applyBorder="1" applyAlignment="1">
      <alignment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Continuous" vertical="center" wrapText="1"/>
    </xf>
    <xf numFmtId="0" fontId="0" fillId="2" borderId="17" xfId="0" applyFill="1" applyBorder="1" applyAlignment="1">
      <alignment horizontal="centerContinuous" vertical="center" wrapText="1"/>
    </xf>
    <xf numFmtId="0" fontId="0" fillId="0" borderId="18" xfId="0" applyFont="1" applyBorder="1" applyAlignment="1">
      <alignment horizontal="right" vertical="top" wrapText="1"/>
    </xf>
    <xf numFmtId="0" fontId="0" fillId="0" borderId="19" xfId="0" applyBorder="1" applyAlignment="1">
      <alignment horizontal="left" vertical="top" wrapText="1"/>
    </xf>
    <xf numFmtId="0" fontId="1" fillId="2" borderId="20" xfId="0" applyFont="1" applyFill="1" applyBorder="1" applyAlignment="1">
      <alignment horizontal="centerContinuous" vertical="center" wrapText="1"/>
    </xf>
    <xf numFmtId="0" fontId="0" fillId="0" borderId="21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0" fontId="0" fillId="0" borderId="23" xfId="0" applyFont="1" applyBorder="1" applyAlignment="1">
      <alignment horizontal="right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26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187" fontId="2" fillId="0" borderId="29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188" fontId="1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top" wrapText="1"/>
    </xf>
    <xf numFmtId="188" fontId="0" fillId="0" borderId="0" xfId="0" applyNumberFormat="1" applyAlignment="1">
      <alignment horizontal="center" vertical="center" wrapText="1"/>
    </xf>
    <xf numFmtId="188" fontId="4" fillId="0" borderId="0" xfId="21" applyNumberFormat="1" applyFont="1" applyFill="1" applyBorder="1" applyAlignment="1">
      <alignment horizontal="left" vertical="center"/>
      <protection/>
    </xf>
    <xf numFmtId="188" fontId="4" fillId="0" borderId="0" xfId="0" applyNumberFormat="1" applyFont="1" applyFill="1" applyBorder="1" applyAlignment="1">
      <alignment horizontal="left" vertical="center" wrapText="1"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 wrapText="1"/>
      <protection/>
    </xf>
    <xf numFmtId="0" fontId="1" fillId="2" borderId="32" xfId="0" applyFont="1" applyFill="1" applyBorder="1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2" borderId="32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21" applyNumberFormat="1" applyFont="1" applyFill="1" applyBorder="1" applyAlignment="1">
      <alignment vertical="center" wrapText="1"/>
      <protection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1" fillId="2" borderId="16" xfId="0" applyNumberFormat="1" applyFont="1" applyFill="1" applyBorder="1" applyAlignment="1">
      <alignment vertical="center" wrapText="1"/>
    </xf>
    <xf numFmtId="0" fontId="1" fillId="2" borderId="9" xfId="0" applyNumberFormat="1" applyFont="1" applyFill="1" applyBorder="1" applyAlignment="1">
      <alignment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2" borderId="7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4" fontId="0" fillId="0" borderId="36" xfId="0" applyNumberFormat="1" applyBorder="1" applyAlignment="1">
      <alignment vertical="center" wrapText="1"/>
    </xf>
    <xf numFmtId="14" fontId="0" fillId="0" borderId="18" xfId="0" applyNumberFormat="1" applyBorder="1" applyAlignment="1">
      <alignment vertical="center" wrapText="1"/>
    </xf>
    <xf numFmtId="0" fontId="0" fillId="0" borderId="36" xfId="0" applyNumberFormat="1" applyBorder="1" applyAlignment="1">
      <alignment vertical="center" wrapText="1"/>
    </xf>
    <xf numFmtId="0" fontId="0" fillId="0" borderId="37" xfId="0" applyNumberForma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0" fillId="0" borderId="24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0" fillId="0" borderId="25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38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9" xfId="0" applyNumberFormat="1" applyBorder="1" applyAlignment="1">
      <alignment vertical="center" wrapText="1"/>
    </xf>
    <xf numFmtId="0" fontId="0" fillId="0" borderId="40" xfId="0" applyNumberFormat="1" applyBorder="1" applyAlignment="1">
      <alignment vertical="center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2" borderId="7" xfId="0" applyFont="1" applyFill="1" applyBorder="1" applyAlignment="1">
      <alignment horizontal="left" vertical="center" wrapText="1"/>
    </xf>
    <xf numFmtId="186" fontId="0" fillId="0" borderId="0" xfId="0" applyNumberFormat="1" applyAlignment="1">
      <alignment vertical="top" wrapText="1"/>
    </xf>
    <xf numFmtId="186" fontId="1" fillId="2" borderId="7" xfId="0" applyNumberFormat="1" applyFont="1" applyFill="1" applyBorder="1" applyAlignment="1">
      <alignment horizontal="center" vertical="center" wrapText="1"/>
    </xf>
    <xf numFmtId="186" fontId="0" fillId="0" borderId="11" xfId="0" applyNumberFormat="1" applyBorder="1" applyAlignment="1">
      <alignment vertical="top" wrapText="1"/>
    </xf>
    <xf numFmtId="186" fontId="0" fillId="0" borderId="2" xfId="0" applyNumberFormat="1" applyBorder="1" applyAlignment="1">
      <alignment vertical="top" wrapText="1"/>
    </xf>
    <xf numFmtId="186" fontId="0" fillId="0" borderId="5" xfId="0" applyNumberFormat="1" applyBorder="1" applyAlignment="1">
      <alignment vertical="top" wrapText="1"/>
    </xf>
    <xf numFmtId="186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186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20" applyFont="1" applyAlignment="1">
      <alignment vertical="center"/>
    </xf>
    <xf numFmtId="22" fontId="4" fillId="0" borderId="0" xfId="0" applyNumberFormat="1" applyFont="1" applyBorder="1" applyAlignment="1">
      <alignment vertical="center"/>
    </xf>
    <xf numFmtId="0" fontId="0" fillId="0" borderId="41" xfId="0" applyFill="1" applyBorder="1" applyAlignment="1">
      <alignment vertical="top" wrapText="1"/>
    </xf>
    <xf numFmtId="9" fontId="0" fillId="0" borderId="0" xfId="22" applyAlignment="1">
      <alignment horizontal="left" vertical="top" wrapText="1"/>
    </xf>
    <xf numFmtId="0" fontId="0" fillId="0" borderId="3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0" xfId="22" applyAlignment="1">
      <alignment horizontal="left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42" xfId="0" applyNumberFormat="1" applyFill="1" applyBorder="1" applyAlignment="1">
      <alignment vertical="center" wrapText="1"/>
    </xf>
    <xf numFmtId="0" fontId="0" fillId="0" borderId="38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0" xfId="0" applyNumberFormat="1" applyFill="1" applyBorder="1" applyAlignment="1">
      <alignment vertical="center" wrapText="1"/>
    </xf>
    <xf numFmtId="0" fontId="1" fillId="0" borderId="6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9" xfId="0" applyNumberFormat="1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ebapp.etsi.org/travel/" TargetMode="External" /><Relationship Id="rId2" Type="http://schemas.openxmlformats.org/officeDocument/2006/relationships/hyperlink" Target="mailto:STFLINK@etsi.f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23.28125" style="11" customWidth="1"/>
    <col min="2" max="2" width="44.57421875" style="12" customWidth="1"/>
    <col min="3" max="3" width="7.7109375" style="46" customWidth="1"/>
    <col min="4" max="4" width="29.28125" style="10" customWidth="1"/>
    <col min="5" max="16384" width="9.140625" style="10" customWidth="1"/>
  </cols>
  <sheetData>
    <row r="1" spans="1:4" s="17" customFormat="1" ht="33.75" customHeight="1">
      <c r="A1" s="17" t="str">
        <f>"STF "&amp;STF&amp;"  -  General Information"</f>
        <v>STF 279 Stage 2  -  General Information</v>
      </c>
      <c r="B1" s="18"/>
      <c r="C1" s="44"/>
      <c r="D1" s="118"/>
    </row>
    <row r="2" spans="1:3" s="19" customFormat="1" ht="13.5" customHeight="1" thickBot="1">
      <c r="A2" s="20" t="s">
        <v>31</v>
      </c>
      <c r="B2" s="20" t="s">
        <v>32</v>
      </c>
      <c r="C2" s="45"/>
    </row>
    <row r="3" spans="1:4" s="19" customFormat="1" ht="18.75" customHeight="1" thickBot="1">
      <c r="A3" s="47" t="s">
        <v>9</v>
      </c>
      <c r="B3" s="51">
        <v>38537</v>
      </c>
      <c r="C3" s="52" t="s">
        <v>11</v>
      </c>
      <c r="D3" s="53" t="s">
        <v>12</v>
      </c>
    </row>
    <row r="4" spans="1:4" ht="19.5" customHeight="1">
      <c r="A4" s="47" t="s">
        <v>0</v>
      </c>
      <c r="B4" s="48" t="s">
        <v>50</v>
      </c>
      <c r="C4" s="54"/>
      <c r="D4" s="55"/>
    </row>
    <row r="5" spans="1:4" ht="13.5" thickBot="1">
      <c r="A5" s="56" t="s">
        <v>1</v>
      </c>
      <c r="B5" s="104" t="s">
        <v>51</v>
      </c>
      <c r="C5" s="49"/>
      <c r="D5" s="50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&amp;L&amp;F - &amp;A&amp;CETSI - STF Work Plan Sheet&amp;R&amp;D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7" sqref="F17"/>
    </sheetView>
  </sheetViews>
  <sheetFormatPr defaultColWidth="9.140625" defaultRowHeight="12.75"/>
  <cols>
    <col min="1" max="1" width="19.421875" style="0" customWidth="1"/>
    <col min="2" max="3" width="9.140625" style="107" customWidth="1"/>
    <col min="4" max="4" width="11.421875" style="0" customWidth="1"/>
    <col min="5" max="5" width="20.57421875" style="0" customWidth="1"/>
    <col min="6" max="6" width="42.00390625" style="0" customWidth="1"/>
  </cols>
  <sheetData>
    <row r="1" ht="18">
      <c r="A1" s="17" t="str">
        <f>"STF "&amp;STF&amp;"  -  Relevant meetings (for info)"</f>
        <v>STF 279 Stage 2  -  Relevant meetings (for info)</v>
      </c>
    </row>
    <row r="2" ht="13.5" thickBot="1">
      <c r="A2" s="105" t="s">
        <v>30</v>
      </c>
    </row>
    <row r="3" spans="1:6" s="2" customFormat="1" ht="34.5" customHeight="1" thickBot="1">
      <c r="A3" s="21" t="s">
        <v>10</v>
      </c>
      <c r="B3" s="108" t="s">
        <v>5</v>
      </c>
      <c r="C3" s="108" t="s">
        <v>6</v>
      </c>
      <c r="D3" s="22" t="s">
        <v>27</v>
      </c>
      <c r="E3" s="22" t="s">
        <v>28</v>
      </c>
      <c r="F3" s="106" t="s">
        <v>2</v>
      </c>
    </row>
    <row r="4" spans="1:6" ht="15" customHeight="1">
      <c r="A4" s="25"/>
      <c r="B4" s="109"/>
      <c r="C4" s="109"/>
      <c r="D4" s="26"/>
      <c r="E4" s="26"/>
      <c r="F4" s="26"/>
    </row>
    <row r="5" spans="1:6" ht="15" customHeight="1">
      <c r="A5" s="3"/>
      <c r="B5" s="110"/>
      <c r="C5" s="110"/>
      <c r="D5" s="4"/>
      <c r="E5" s="4"/>
      <c r="F5" s="4"/>
    </row>
    <row r="6" spans="1:6" ht="15" customHeight="1">
      <c r="A6" s="3"/>
      <c r="B6" s="110"/>
      <c r="C6" s="110"/>
      <c r="D6" s="4"/>
      <c r="E6" s="4"/>
      <c r="F6" s="4"/>
    </row>
    <row r="7" spans="1:6" ht="12.75" customHeight="1">
      <c r="A7" s="3"/>
      <c r="B7" s="110"/>
      <c r="C7" s="110"/>
      <c r="D7" s="4"/>
      <c r="E7" s="4"/>
      <c r="F7" s="4"/>
    </row>
    <row r="8" spans="1:6" ht="12.75" customHeight="1" thickBot="1">
      <c r="A8" s="8"/>
      <c r="B8" s="111"/>
      <c r="C8" s="111"/>
      <c r="D8" s="9"/>
      <c r="E8" s="9"/>
      <c r="F8" s="9"/>
    </row>
    <row r="10" spans="1:3" s="105" customFormat="1" ht="12.75">
      <c r="A10" s="113" t="s">
        <v>29</v>
      </c>
      <c r="B10" s="112"/>
      <c r="C10" s="112"/>
    </row>
    <row r="11" spans="1:7" ht="12.75">
      <c r="A11" s="114" t="s">
        <v>33</v>
      </c>
      <c r="B11" s="115"/>
      <c r="C11" s="115"/>
      <c r="D11" s="116"/>
      <c r="E11" s="116"/>
      <c r="F11" s="117" t="s">
        <v>13</v>
      </c>
      <c r="G11" s="117"/>
    </row>
    <row r="12" spans="1:7" ht="12.75">
      <c r="A12" s="114" t="s">
        <v>14</v>
      </c>
      <c r="B12" s="117" t="s">
        <v>15</v>
      </c>
      <c r="C12" s="115"/>
      <c r="D12" s="116"/>
      <c r="E12" s="116"/>
      <c r="F12" s="117"/>
      <c r="G12" s="114"/>
    </row>
    <row r="13" ht="12.75">
      <c r="A13" s="71"/>
    </row>
    <row r="14" ht="12.75">
      <c r="A14" s="71"/>
    </row>
  </sheetData>
  <hyperlinks>
    <hyperlink ref="F11" r:id="rId1" display="http://webapp.etsi.org/travel/"/>
    <hyperlink ref="B12" r:id="rId2" display="mailto:STFLINK@etsi.fr"/>
  </hyperlinks>
  <printOptions horizontalCentered="1"/>
  <pageMargins left="0.22" right="0.2" top="0.984251968503937" bottom="0.984251968503937" header="0.5118110236220472" footer="0.5118110236220472"/>
  <pageSetup horizontalDpi="600" verticalDpi="6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" sqref="H6"/>
    </sheetView>
  </sheetViews>
  <sheetFormatPr defaultColWidth="9.140625" defaultRowHeight="12.75"/>
  <cols>
    <col min="2" max="2" width="45.140625" style="0" customWidth="1"/>
    <col min="3" max="3" width="11.8515625" style="0" customWidth="1"/>
    <col min="4" max="4" width="13.140625" style="0" customWidth="1"/>
    <col min="5" max="9" width="8.8515625" style="78" customWidth="1"/>
    <col min="10" max="10" width="9.140625" style="78" customWidth="1"/>
  </cols>
  <sheetData>
    <row r="1" spans="1:20" s="14" customFormat="1" ht="29.25" customHeight="1" thickBot="1">
      <c r="A1" s="13" t="str">
        <f>"STF"&amp;STF&amp;"  -  Contractual milestones"</f>
        <v>STF279 Stage 2  -  Contractual milestones</v>
      </c>
      <c r="C1" s="134" t="s">
        <v>36</v>
      </c>
      <c r="D1" s="135"/>
      <c r="E1" s="75"/>
      <c r="F1" s="75"/>
      <c r="G1" s="75"/>
      <c r="H1" s="75"/>
      <c r="I1" s="75"/>
      <c r="J1" s="75"/>
      <c r="K1" s="16"/>
      <c r="L1" s="16"/>
      <c r="M1" s="16"/>
      <c r="N1" s="16"/>
      <c r="O1" s="16"/>
      <c r="P1" s="16"/>
      <c r="Q1" s="16"/>
      <c r="R1" s="16"/>
      <c r="S1" s="16"/>
      <c r="T1" s="15"/>
    </row>
    <row r="2" spans="1:10" s="6" customFormat="1" ht="39" thickBot="1">
      <c r="A2" s="57" t="s">
        <v>26</v>
      </c>
      <c r="B2" s="58" t="s">
        <v>4</v>
      </c>
      <c r="C2" s="57" t="s">
        <v>37</v>
      </c>
      <c r="D2" s="23" t="s">
        <v>38</v>
      </c>
      <c r="E2" s="76" t="s">
        <v>52</v>
      </c>
      <c r="F2" s="77" t="s">
        <v>53</v>
      </c>
      <c r="G2" s="77"/>
      <c r="H2" s="77"/>
      <c r="I2" s="79"/>
      <c r="J2" s="81" t="s">
        <v>3</v>
      </c>
    </row>
    <row r="3" spans="1:10" s="6" customFormat="1" ht="12.75">
      <c r="A3" s="121" t="s">
        <v>39</v>
      </c>
      <c r="B3" s="84"/>
      <c r="C3" s="85"/>
      <c r="D3" s="86">
        <f>C3+21</f>
        <v>21</v>
      </c>
      <c r="E3" s="87"/>
      <c r="F3" s="88"/>
      <c r="G3" s="88"/>
      <c r="H3" s="88"/>
      <c r="I3" s="89"/>
      <c r="J3" s="90">
        <f aca="true" t="shared" si="0" ref="J3:J17">SUM(E3:I3)</f>
        <v>0</v>
      </c>
    </row>
    <row r="4" spans="1:10" s="6" customFormat="1" ht="12.75">
      <c r="A4" s="122" t="s">
        <v>40</v>
      </c>
      <c r="B4" s="91"/>
      <c r="C4" s="92"/>
      <c r="D4" s="93">
        <f>C4+21</f>
        <v>21</v>
      </c>
      <c r="E4" s="94"/>
      <c r="F4" s="95"/>
      <c r="G4" s="95"/>
      <c r="H4" s="95"/>
      <c r="I4" s="96"/>
      <c r="J4" s="97">
        <f t="shared" si="0"/>
        <v>0</v>
      </c>
    </row>
    <row r="5" spans="1:10" s="6" customFormat="1" ht="12.75">
      <c r="A5" s="122" t="s">
        <v>19</v>
      </c>
      <c r="B5" s="91"/>
      <c r="C5" s="92"/>
      <c r="D5" s="93">
        <f>C5+60</f>
        <v>60</v>
      </c>
      <c r="E5" s="94"/>
      <c r="F5" s="95"/>
      <c r="G5" s="95"/>
      <c r="H5" s="95"/>
      <c r="I5" s="96"/>
      <c r="J5" s="97">
        <f t="shared" si="0"/>
        <v>0</v>
      </c>
    </row>
    <row r="6" spans="1:10" s="6" customFormat="1" ht="12.75">
      <c r="A6" s="122" t="s">
        <v>41</v>
      </c>
      <c r="B6" s="91"/>
      <c r="C6" s="92"/>
      <c r="D6" s="93">
        <f>C6+21</f>
        <v>21</v>
      </c>
      <c r="E6" s="94"/>
      <c r="F6" s="95"/>
      <c r="G6" s="95"/>
      <c r="H6" s="95"/>
      <c r="I6" s="96"/>
      <c r="J6" s="97">
        <f t="shared" si="0"/>
        <v>0</v>
      </c>
    </row>
    <row r="7" spans="1:10" s="6" customFormat="1" ht="12.75">
      <c r="A7" s="122" t="s">
        <v>17</v>
      </c>
      <c r="B7" s="91"/>
      <c r="C7" s="92"/>
      <c r="D7" s="93">
        <f>C7+21</f>
        <v>21</v>
      </c>
      <c r="E7" s="94"/>
      <c r="F7" s="95"/>
      <c r="G7" s="95"/>
      <c r="H7" s="95"/>
      <c r="I7" s="96"/>
      <c r="J7" s="97">
        <f t="shared" si="0"/>
        <v>0</v>
      </c>
    </row>
    <row r="8" spans="1:10" s="6" customFormat="1" ht="12.75">
      <c r="A8" s="122" t="s">
        <v>42</v>
      </c>
      <c r="B8" s="91"/>
      <c r="C8" s="92"/>
      <c r="D8" s="93">
        <f>C8+21</f>
        <v>21</v>
      </c>
      <c r="E8" s="94"/>
      <c r="F8" s="95"/>
      <c r="G8" s="95"/>
      <c r="H8" s="95"/>
      <c r="I8" s="96"/>
      <c r="J8" s="97">
        <f t="shared" si="0"/>
        <v>0</v>
      </c>
    </row>
    <row r="9" spans="1:10" s="6" customFormat="1" ht="12.75">
      <c r="A9" s="122" t="s">
        <v>43</v>
      </c>
      <c r="B9" s="91"/>
      <c r="C9" s="92"/>
      <c r="D9" s="93">
        <f>C9+21</f>
        <v>21</v>
      </c>
      <c r="E9" s="94"/>
      <c r="F9" s="95"/>
      <c r="G9" s="95"/>
      <c r="H9" s="95"/>
      <c r="I9" s="96"/>
      <c r="J9" s="97">
        <f t="shared" si="0"/>
        <v>0</v>
      </c>
    </row>
    <row r="10" spans="1:10" s="6" customFormat="1" ht="12.75">
      <c r="A10" s="122" t="s">
        <v>21</v>
      </c>
      <c r="B10" s="91"/>
      <c r="C10" s="92"/>
      <c r="D10" s="93">
        <f>C10+60</f>
        <v>60</v>
      </c>
      <c r="E10" s="94"/>
      <c r="F10" s="95"/>
      <c r="G10" s="95"/>
      <c r="H10" s="95"/>
      <c r="I10" s="96"/>
      <c r="J10" s="97">
        <f t="shared" si="0"/>
        <v>0</v>
      </c>
    </row>
    <row r="11" spans="1:10" s="6" customFormat="1" ht="12.75">
      <c r="A11" s="122"/>
      <c r="B11" s="91"/>
      <c r="C11" s="92"/>
      <c r="D11" s="93"/>
      <c r="E11" s="94"/>
      <c r="F11" s="95"/>
      <c r="G11" s="95"/>
      <c r="H11" s="95"/>
      <c r="I11" s="96"/>
      <c r="J11" s="97">
        <f t="shared" si="0"/>
        <v>0</v>
      </c>
    </row>
    <row r="12" spans="1:10" s="6" customFormat="1" ht="12.75">
      <c r="A12" s="122"/>
      <c r="B12" s="91"/>
      <c r="C12" s="92"/>
      <c r="D12" s="93"/>
      <c r="E12" s="94"/>
      <c r="F12" s="95"/>
      <c r="G12" s="95"/>
      <c r="H12" s="95"/>
      <c r="I12" s="96"/>
      <c r="J12" s="97">
        <f t="shared" si="0"/>
        <v>0</v>
      </c>
    </row>
    <row r="13" spans="1:10" s="6" customFormat="1" ht="13.5" thickBot="1">
      <c r="A13" s="123"/>
      <c r="B13" s="98"/>
      <c r="C13" s="99"/>
      <c r="D13" s="98"/>
      <c r="E13" s="100"/>
      <c r="F13" s="101"/>
      <c r="G13" s="101"/>
      <c r="H13" s="101"/>
      <c r="I13" s="102"/>
      <c r="J13" s="103">
        <f t="shared" si="0"/>
        <v>0</v>
      </c>
    </row>
    <row r="14" spans="5:10" s="2" customFormat="1" ht="22.5" customHeight="1" thickBot="1">
      <c r="E14" s="82">
        <f>SUM(E3:E13)</f>
        <v>0</v>
      </c>
      <c r="F14" s="83">
        <f>SUM(F3:F13)</f>
        <v>0</v>
      </c>
      <c r="G14" s="83">
        <f>SUM(G3:G13)</f>
        <v>0</v>
      </c>
      <c r="H14" s="83">
        <f>SUM(H3:H13)</f>
        <v>0</v>
      </c>
      <c r="I14" s="79">
        <f>SUM(I3:I13)</f>
        <v>0</v>
      </c>
      <c r="J14" s="80">
        <f t="shared" si="0"/>
        <v>0</v>
      </c>
    </row>
    <row r="15" spans="4:11" ht="12.75">
      <c r="D15" t="s">
        <v>45</v>
      </c>
      <c r="E15" s="125"/>
      <c r="F15" s="126"/>
      <c r="G15" s="126"/>
      <c r="H15" s="26"/>
      <c r="I15" s="26"/>
      <c r="J15" s="127">
        <f t="shared" si="0"/>
        <v>0</v>
      </c>
      <c r="K15" s="78"/>
    </row>
    <row r="16" spans="4:11" ht="13.5" thickBot="1">
      <c r="D16" t="s">
        <v>46</v>
      </c>
      <c r="E16" s="128"/>
      <c r="F16" s="129"/>
      <c r="G16" s="129"/>
      <c r="H16" s="5"/>
      <c r="I16" s="5"/>
      <c r="J16" s="130">
        <f t="shared" si="0"/>
        <v>0</v>
      </c>
      <c r="K16" s="78"/>
    </row>
    <row r="17" spans="2:11" ht="13.5" thickBot="1">
      <c r="B17" s="7" t="s">
        <v>48</v>
      </c>
      <c r="D17" t="s">
        <v>47</v>
      </c>
      <c r="E17" s="131">
        <f>SUM(E15:E16)</f>
        <v>0</v>
      </c>
      <c r="F17" s="132">
        <f>SUM(F15:F16)</f>
        <v>0</v>
      </c>
      <c r="G17" s="132">
        <f>SUM(G15:G16)</f>
        <v>0</v>
      </c>
      <c r="H17" s="132">
        <f>SUM(H15:H16)</f>
        <v>0</v>
      </c>
      <c r="I17" s="132">
        <f>SUM(I15:I16)</f>
        <v>0</v>
      </c>
      <c r="J17" s="133">
        <f t="shared" si="0"/>
        <v>0</v>
      </c>
      <c r="K17" s="78"/>
    </row>
    <row r="18" ht="38.25">
      <c r="B18" s="7" t="s">
        <v>49</v>
      </c>
    </row>
  </sheetData>
  <mergeCells count="1">
    <mergeCell ref="C1:D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&amp;L&amp;F - &amp;A&amp;CETSI - STF Work Plan Sheet&amp;R&amp;D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75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25" sqref="I25"/>
    </sheetView>
  </sheetViews>
  <sheetFormatPr defaultColWidth="9.140625" defaultRowHeight="12.75"/>
  <cols>
    <col min="1" max="2" width="7.57421875" style="60" customWidth="1"/>
    <col min="3" max="3" width="6.421875" style="1" customWidth="1"/>
    <col min="4" max="4" width="3.00390625" style="27" customWidth="1"/>
    <col min="5" max="5" width="3.8515625" style="7" customWidth="1"/>
    <col min="6" max="6" width="3.00390625" style="27" customWidth="1"/>
    <col min="7" max="7" width="3.00390625" style="7" customWidth="1"/>
    <col min="8" max="8" width="3.00390625" style="27" customWidth="1"/>
    <col min="9" max="9" width="3.00390625" style="7" customWidth="1"/>
    <col min="10" max="10" width="3.00390625" style="27" customWidth="1"/>
    <col min="11" max="11" width="3.00390625" style="7" customWidth="1"/>
    <col min="12" max="12" width="3.00390625" style="27" customWidth="1"/>
    <col min="13" max="13" width="3.00390625" style="7" customWidth="1"/>
    <col min="14" max="14" width="3.00390625" style="27" customWidth="1"/>
    <col min="15" max="15" width="3.00390625" style="7" customWidth="1"/>
    <col min="16" max="16" width="36.57421875" style="0" customWidth="1"/>
  </cols>
  <sheetData>
    <row r="1" spans="1:33" s="28" customFormat="1" ht="26.25" customHeight="1" thickBot="1">
      <c r="A1" s="17" t="str">
        <f>"STF "&amp;STF&amp;"  -  Sessions plan  Year 2005"</f>
        <v>STF 279 Stage 2  -  Sessions plan  Year 2005</v>
      </c>
      <c r="B1" s="63"/>
      <c r="D1" s="64"/>
      <c r="F1" s="64"/>
      <c r="H1" s="64"/>
      <c r="J1" s="64"/>
      <c r="L1" s="64"/>
      <c r="N1" s="64"/>
      <c r="P1" s="1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2" customFormat="1" ht="19.5" customHeight="1" thickBot="1">
      <c r="A2" s="59" t="s">
        <v>5</v>
      </c>
      <c r="B2" s="59" t="s">
        <v>6</v>
      </c>
      <c r="C2" s="24" t="s">
        <v>8</v>
      </c>
      <c r="D2" s="136"/>
      <c r="E2" s="137"/>
      <c r="F2" s="138"/>
      <c r="G2" s="137"/>
      <c r="H2" s="138"/>
      <c r="I2" s="137"/>
      <c r="J2" s="138"/>
      <c r="K2" s="137"/>
      <c r="L2" s="138"/>
      <c r="M2" s="137"/>
      <c r="N2" s="138"/>
      <c r="O2" s="137"/>
      <c r="P2" s="66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16" ht="12.75">
      <c r="A3" s="60">
        <v>38355</v>
      </c>
      <c r="B3" s="60">
        <v>38359</v>
      </c>
      <c r="C3" s="41">
        <v>1</v>
      </c>
      <c r="D3" s="38"/>
      <c r="E3" s="36"/>
      <c r="F3" s="35"/>
      <c r="G3" s="36"/>
      <c r="H3" s="35"/>
      <c r="I3" s="36"/>
      <c r="J3" s="35"/>
      <c r="K3" s="36"/>
      <c r="L3" s="35"/>
      <c r="M3" s="36"/>
      <c r="N3" s="35"/>
      <c r="O3" s="36"/>
      <c r="P3" s="67"/>
    </row>
    <row r="4" spans="1:16" ht="12.75">
      <c r="A4" s="60">
        <v>38362</v>
      </c>
      <c r="B4" s="60">
        <v>38366</v>
      </c>
      <c r="C4" s="42">
        <v>2</v>
      </c>
      <c r="D4" s="39"/>
      <c r="E4" s="29"/>
      <c r="F4" s="31"/>
      <c r="G4" s="29"/>
      <c r="H4" s="31"/>
      <c r="I4" s="29"/>
      <c r="J4" s="31"/>
      <c r="K4" s="29"/>
      <c r="L4" s="31"/>
      <c r="M4" s="29"/>
      <c r="N4" s="31"/>
      <c r="O4" s="29"/>
      <c r="P4" s="68"/>
    </row>
    <row r="5" spans="1:16" ht="12.75">
      <c r="A5" s="60">
        <v>38369</v>
      </c>
      <c r="B5" s="60">
        <v>38373</v>
      </c>
      <c r="C5" s="42">
        <v>3</v>
      </c>
      <c r="D5" s="39"/>
      <c r="E5" s="29"/>
      <c r="F5" s="31"/>
      <c r="G5" s="29"/>
      <c r="H5" s="31"/>
      <c r="I5" s="29"/>
      <c r="J5" s="31"/>
      <c r="K5" s="29"/>
      <c r="L5" s="31"/>
      <c r="M5" s="29"/>
      <c r="N5" s="31"/>
      <c r="O5" s="29"/>
      <c r="P5" s="68"/>
    </row>
    <row r="6" spans="1:16" ht="12.75">
      <c r="A6" s="60">
        <v>38376</v>
      </c>
      <c r="B6" s="60">
        <v>38380</v>
      </c>
      <c r="C6" s="42">
        <v>4</v>
      </c>
      <c r="D6" s="39"/>
      <c r="E6" s="29"/>
      <c r="F6" s="31"/>
      <c r="G6" s="29"/>
      <c r="H6" s="31"/>
      <c r="I6" s="29"/>
      <c r="J6" s="31"/>
      <c r="K6" s="29"/>
      <c r="L6" s="31"/>
      <c r="M6" s="29"/>
      <c r="N6" s="31"/>
      <c r="O6" s="29"/>
      <c r="P6" s="68"/>
    </row>
    <row r="7" spans="1:16" ht="12.75">
      <c r="A7" s="60">
        <v>38383</v>
      </c>
      <c r="B7" s="60">
        <v>38387</v>
      </c>
      <c r="C7" s="42">
        <v>5</v>
      </c>
      <c r="D7" s="39"/>
      <c r="E7" s="29"/>
      <c r="F7" s="31"/>
      <c r="G7" s="29"/>
      <c r="H7" s="31"/>
      <c r="I7" s="29"/>
      <c r="J7" s="31"/>
      <c r="K7" s="29"/>
      <c r="L7" s="31"/>
      <c r="M7" s="29"/>
      <c r="N7" s="31"/>
      <c r="O7" s="29"/>
      <c r="P7" s="68"/>
    </row>
    <row r="8" spans="1:16" ht="12.75">
      <c r="A8" s="60">
        <v>38390</v>
      </c>
      <c r="B8" s="60">
        <v>38394</v>
      </c>
      <c r="C8" s="42">
        <v>6</v>
      </c>
      <c r="D8" s="39"/>
      <c r="E8" s="29"/>
      <c r="F8" s="31"/>
      <c r="G8" s="29"/>
      <c r="H8" s="31"/>
      <c r="I8" s="29"/>
      <c r="J8" s="31"/>
      <c r="K8" s="29"/>
      <c r="L8" s="31"/>
      <c r="M8" s="29"/>
      <c r="N8" s="31"/>
      <c r="O8" s="29"/>
      <c r="P8" s="68"/>
    </row>
    <row r="9" spans="1:16" ht="12.75">
      <c r="A9" s="60">
        <v>38397</v>
      </c>
      <c r="B9" s="60">
        <v>38401</v>
      </c>
      <c r="C9" s="42">
        <v>7</v>
      </c>
      <c r="D9" s="39"/>
      <c r="E9" s="29"/>
      <c r="F9" s="31"/>
      <c r="G9" s="29"/>
      <c r="H9" s="31"/>
      <c r="I9" s="29"/>
      <c r="J9" s="31"/>
      <c r="K9" s="29"/>
      <c r="L9" s="31"/>
      <c r="M9" s="29"/>
      <c r="N9" s="31"/>
      <c r="O9" s="29"/>
      <c r="P9" s="68"/>
    </row>
    <row r="10" spans="1:16" ht="12.75">
      <c r="A10" s="60">
        <v>38404</v>
      </c>
      <c r="B10" s="60">
        <v>38408</v>
      </c>
      <c r="C10" s="42">
        <v>8</v>
      </c>
      <c r="D10" s="39"/>
      <c r="E10" s="29"/>
      <c r="F10" s="31"/>
      <c r="G10" s="29"/>
      <c r="H10" s="31"/>
      <c r="I10" s="29"/>
      <c r="J10" s="31"/>
      <c r="K10" s="29"/>
      <c r="L10" s="31"/>
      <c r="M10" s="29"/>
      <c r="N10" s="31"/>
      <c r="O10" s="29"/>
      <c r="P10" s="68"/>
    </row>
    <row r="11" spans="1:16" ht="12.75">
      <c r="A11" s="60">
        <v>38411</v>
      </c>
      <c r="B11" s="60">
        <v>38415</v>
      </c>
      <c r="C11" s="42">
        <v>9</v>
      </c>
      <c r="D11" s="39"/>
      <c r="E11" s="29"/>
      <c r="F11" s="31"/>
      <c r="G11" s="29"/>
      <c r="H11" s="31"/>
      <c r="I11" s="29"/>
      <c r="J11" s="31"/>
      <c r="K11" s="29"/>
      <c r="L11" s="31"/>
      <c r="M11" s="29"/>
      <c r="N11" s="31"/>
      <c r="O11" s="29"/>
      <c r="P11" s="68"/>
    </row>
    <row r="12" spans="1:16" ht="12.75">
      <c r="A12" s="60">
        <v>38418</v>
      </c>
      <c r="B12" s="60">
        <v>38422</v>
      </c>
      <c r="C12" s="42">
        <v>10</v>
      </c>
      <c r="D12" s="39"/>
      <c r="E12" s="29"/>
      <c r="F12" s="31"/>
      <c r="G12" s="29"/>
      <c r="H12" s="31"/>
      <c r="I12" s="29"/>
      <c r="J12" s="31"/>
      <c r="K12" s="29"/>
      <c r="L12" s="31"/>
      <c r="M12" s="29"/>
      <c r="N12" s="31"/>
      <c r="O12" s="29"/>
      <c r="P12" s="68"/>
    </row>
    <row r="13" spans="1:16" ht="12.75">
      <c r="A13" s="60">
        <v>38425</v>
      </c>
      <c r="B13" s="60">
        <v>38429</v>
      </c>
      <c r="C13" s="42">
        <v>11</v>
      </c>
      <c r="D13" s="39"/>
      <c r="E13" s="29"/>
      <c r="F13" s="31"/>
      <c r="G13" s="29"/>
      <c r="H13" s="31"/>
      <c r="I13" s="29"/>
      <c r="J13" s="31"/>
      <c r="K13" s="29"/>
      <c r="L13" s="31"/>
      <c r="M13" s="29"/>
      <c r="N13" s="31"/>
      <c r="O13" s="29"/>
      <c r="P13" s="68"/>
    </row>
    <row r="14" spans="1:16" ht="12.75">
      <c r="A14" s="60">
        <v>38432</v>
      </c>
      <c r="B14" s="60">
        <v>38436</v>
      </c>
      <c r="C14" s="42">
        <v>12</v>
      </c>
      <c r="D14" s="39"/>
      <c r="E14" s="29"/>
      <c r="F14" s="31"/>
      <c r="G14" s="29"/>
      <c r="H14" s="31"/>
      <c r="I14" s="29"/>
      <c r="J14" s="31"/>
      <c r="K14" s="29"/>
      <c r="L14" s="31"/>
      <c r="M14" s="29"/>
      <c r="N14" s="31"/>
      <c r="O14" s="29"/>
      <c r="P14" s="68"/>
    </row>
    <row r="15" spans="1:16" ht="12.75">
      <c r="A15" s="60">
        <v>38439</v>
      </c>
      <c r="B15" s="60">
        <v>38443</v>
      </c>
      <c r="C15" s="42">
        <v>13</v>
      </c>
      <c r="D15" s="39"/>
      <c r="E15" s="29"/>
      <c r="F15" s="31"/>
      <c r="G15" s="29"/>
      <c r="H15" s="31"/>
      <c r="I15" s="29"/>
      <c r="J15" s="31"/>
      <c r="K15" s="29"/>
      <c r="L15" s="31"/>
      <c r="M15" s="29"/>
      <c r="N15" s="31"/>
      <c r="O15" s="29"/>
      <c r="P15" s="68"/>
    </row>
    <row r="16" spans="1:16" ht="12.75">
      <c r="A16" s="60">
        <v>38446</v>
      </c>
      <c r="B16" s="60">
        <v>38450</v>
      </c>
      <c r="C16" s="42">
        <v>14</v>
      </c>
      <c r="D16" s="39"/>
      <c r="E16" s="29"/>
      <c r="F16" s="31"/>
      <c r="G16" s="29"/>
      <c r="H16" s="31"/>
      <c r="I16" s="29"/>
      <c r="J16" s="31"/>
      <c r="K16" s="29"/>
      <c r="L16" s="31"/>
      <c r="M16" s="29"/>
      <c r="N16" s="31"/>
      <c r="O16" s="29"/>
      <c r="P16" s="68"/>
    </row>
    <row r="17" spans="1:16" ht="12.75">
      <c r="A17" s="60">
        <v>38453</v>
      </c>
      <c r="B17" s="60">
        <v>38457</v>
      </c>
      <c r="C17" s="42">
        <v>15</v>
      </c>
      <c r="D17" s="39"/>
      <c r="E17" s="29"/>
      <c r="F17" s="31"/>
      <c r="G17" s="29"/>
      <c r="H17" s="31"/>
      <c r="I17" s="29"/>
      <c r="J17" s="31"/>
      <c r="K17" s="29"/>
      <c r="L17" s="31"/>
      <c r="M17" s="29"/>
      <c r="N17" s="31"/>
      <c r="O17" s="29"/>
      <c r="P17" s="68"/>
    </row>
    <row r="18" spans="1:16" ht="12.75">
      <c r="A18" s="60">
        <v>38460</v>
      </c>
      <c r="B18" s="60">
        <v>38464</v>
      </c>
      <c r="C18" s="42">
        <v>16</v>
      </c>
      <c r="D18" s="39"/>
      <c r="E18" s="29"/>
      <c r="F18" s="31"/>
      <c r="G18" s="29"/>
      <c r="H18" s="31"/>
      <c r="I18" s="29"/>
      <c r="J18" s="31"/>
      <c r="K18" s="29"/>
      <c r="L18" s="31"/>
      <c r="M18" s="29"/>
      <c r="N18" s="31"/>
      <c r="O18" s="29"/>
      <c r="P18" s="68"/>
    </row>
    <row r="19" spans="1:16" ht="12.75">
      <c r="A19" s="60">
        <v>38467</v>
      </c>
      <c r="B19" s="60">
        <v>38471</v>
      </c>
      <c r="C19" s="42">
        <v>17</v>
      </c>
      <c r="D19" s="39"/>
      <c r="E19" s="29"/>
      <c r="F19" s="31"/>
      <c r="G19" s="29"/>
      <c r="H19" s="31"/>
      <c r="I19" s="29"/>
      <c r="J19" s="31"/>
      <c r="K19" s="29"/>
      <c r="L19" s="31"/>
      <c r="M19" s="29"/>
      <c r="N19" s="31"/>
      <c r="O19" s="29"/>
      <c r="P19" s="68"/>
    </row>
    <row r="20" spans="1:16" ht="12.75">
      <c r="A20" s="60">
        <v>38474</v>
      </c>
      <c r="B20" s="60">
        <v>38478</v>
      </c>
      <c r="C20" s="42">
        <v>18</v>
      </c>
      <c r="D20" s="39"/>
      <c r="E20" s="29"/>
      <c r="F20" s="31"/>
      <c r="G20" s="29"/>
      <c r="H20" s="31"/>
      <c r="I20" s="29"/>
      <c r="J20" s="31"/>
      <c r="K20" s="29"/>
      <c r="L20" s="31"/>
      <c r="M20" s="29"/>
      <c r="N20" s="31"/>
      <c r="O20" s="29"/>
      <c r="P20" s="68"/>
    </row>
    <row r="21" spans="1:16" ht="12.75">
      <c r="A21" s="60">
        <v>38481</v>
      </c>
      <c r="B21" s="60">
        <v>38485</v>
      </c>
      <c r="C21" s="42">
        <v>19</v>
      </c>
      <c r="D21" s="39"/>
      <c r="E21" s="29"/>
      <c r="F21" s="31"/>
      <c r="G21" s="29"/>
      <c r="H21" s="31"/>
      <c r="I21" s="29"/>
      <c r="J21" s="31"/>
      <c r="K21" s="29"/>
      <c r="L21" s="31"/>
      <c r="M21" s="29"/>
      <c r="N21" s="31"/>
      <c r="O21" s="29"/>
      <c r="P21" s="68"/>
    </row>
    <row r="22" spans="1:16" ht="12.75">
      <c r="A22" s="60">
        <v>38488</v>
      </c>
      <c r="B22" s="60">
        <v>38492</v>
      </c>
      <c r="C22" s="42">
        <v>20</v>
      </c>
      <c r="D22" s="39"/>
      <c r="E22" s="29"/>
      <c r="F22" s="31"/>
      <c r="G22" s="29"/>
      <c r="H22" s="31"/>
      <c r="I22" s="29"/>
      <c r="J22" s="31"/>
      <c r="K22" s="29"/>
      <c r="L22" s="31"/>
      <c r="M22" s="29"/>
      <c r="N22" s="31"/>
      <c r="O22" s="29"/>
      <c r="P22" s="68"/>
    </row>
    <row r="23" spans="1:16" ht="12.75">
      <c r="A23" s="60">
        <v>38495</v>
      </c>
      <c r="B23" s="60">
        <v>38499</v>
      </c>
      <c r="C23" s="42">
        <v>21</v>
      </c>
      <c r="D23" s="39"/>
      <c r="E23" s="29"/>
      <c r="F23" s="31"/>
      <c r="G23" s="29"/>
      <c r="H23" s="31"/>
      <c r="I23" s="29"/>
      <c r="J23" s="31"/>
      <c r="K23" s="29"/>
      <c r="L23" s="31"/>
      <c r="M23" s="29"/>
      <c r="N23" s="31"/>
      <c r="O23" s="29"/>
      <c r="P23" s="68"/>
    </row>
    <row r="24" spans="1:16" ht="12.75">
      <c r="A24" s="60">
        <v>38502</v>
      </c>
      <c r="B24" s="60">
        <v>38506</v>
      </c>
      <c r="C24" s="42">
        <v>22</v>
      </c>
      <c r="D24" s="39"/>
      <c r="E24" s="29"/>
      <c r="F24" s="31"/>
      <c r="G24" s="29"/>
      <c r="H24" s="31"/>
      <c r="I24" s="29"/>
      <c r="J24" s="31"/>
      <c r="K24" s="29"/>
      <c r="L24" s="31"/>
      <c r="M24" s="29"/>
      <c r="N24" s="31"/>
      <c r="O24" s="29"/>
      <c r="P24" s="68"/>
    </row>
    <row r="25" spans="1:16" ht="12.75">
      <c r="A25" s="60">
        <v>38509</v>
      </c>
      <c r="B25" s="60">
        <v>38513</v>
      </c>
      <c r="C25" s="42">
        <v>23</v>
      </c>
      <c r="D25" s="39"/>
      <c r="E25" s="29"/>
      <c r="F25" s="31"/>
      <c r="G25" s="29"/>
      <c r="H25" s="31"/>
      <c r="I25" s="29"/>
      <c r="J25" s="31"/>
      <c r="K25" s="29"/>
      <c r="L25" s="31"/>
      <c r="M25" s="29"/>
      <c r="N25" s="31"/>
      <c r="O25" s="29"/>
      <c r="P25" s="68"/>
    </row>
    <row r="26" spans="1:16" ht="12.75">
      <c r="A26" s="60">
        <v>38516</v>
      </c>
      <c r="B26" s="60">
        <v>38520</v>
      </c>
      <c r="C26" s="42">
        <v>24</v>
      </c>
      <c r="D26" s="39"/>
      <c r="E26" s="29"/>
      <c r="F26" s="31"/>
      <c r="G26" s="29"/>
      <c r="H26" s="31"/>
      <c r="I26" s="29"/>
      <c r="J26" s="31"/>
      <c r="K26" s="29"/>
      <c r="L26" s="31"/>
      <c r="M26" s="29"/>
      <c r="N26" s="31"/>
      <c r="O26" s="29"/>
      <c r="P26" s="68"/>
    </row>
    <row r="27" spans="1:16" ht="12.75">
      <c r="A27" s="60">
        <v>38523</v>
      </c>
      <c r="B27" s="60">
        <v>38527</v>
      </c>
      <c r="C27" s="42">
        <v>25</v>
      </c>
      <c r="D27" s="39"/>
      <c r="E27" s="29"/>
      <c r="F27" s="31"/>
      <c r="G27" s="29"/>
      <c r="H27" s="31"/>
      <c r="I27" s="29"/>
      <c r="J27" s="31"/>
      <c r="K27" s="29"/>
      <c r="L27" s="31"/>
      <c r="M27" s="29"/>
      <c r="N27" s="31"/>
      <c r="O27" s="29"/>
      <c r="P27" s="68"/>
    </row>
    <row r="28" spans="1:16" ht="12.75">
      <c r="A28" s="60">
        <v>38530</v>
      </c>
      <c r="B28" s="60">
        <v>38534</v>
      </c>
      <c r="C28" s="42">
        <v>26</v>
      </c>
      <c r="D28" s="39"/>
      <c r="E28" s="29"/>
      <c r="F28" s="31"/>
      <c r="G28" s="29"/>
      <c r="H28" s="31"/>
      <c r="I28" s="29"/>
      <c r="J28" s="31"/>
      <c r="K28" s="29"/>
      <c r="L28" s="31"/>
      <c r="M28" s="29"/>
      <c r="N28" s="31"/>
      <c r="O28" s="29"/>
      <c r="P28" s="68"/>
    </row>
    <row r="29" spans="1:16" ht="12.75">
      <c r="A29" s="60">
        <v>38537</v>
      </c>
      <c r="B29" s="60">
        <v>38541</v>
      </c>
      <c r="C29" s="42">
        <v>27</v>
      </c>
      <c r="D29" s="39"/>
      <c r="E29" s="29"/>
      <c r="F29" s="31"/>
      <c r="G29" s="29"/>
      <c r="H29" s="31"/>
      <c r="I29" s="29"/>
      <c r="J29" s="31"/>
      <c r="K29" s="29"/>
      <c r="L29" s="31"/>
      <c r="M29" s="29"/>
      <c r="N29" s="31"/>
      <c r="O29" s="29"/>
      <c r="P29" s="68"/>
    </row>
    <row r="30" spans="1:16" ht="12.75">
      <c r="A30" s="60">
        <v>38544</v>
      </c>
      <c r="B30" s="60">
        <v>38548</v>
      </c>
      <c r="C30" s="42">
        <v>28</v>
      </c>
      <c r="D30" s="39"/>
      <c r="E30" s="29"/>
      <c r="F30" s="31"/>
      <c r="G30" s="29"/>
      <c r="H30" s="31"/>
      <c r="I30" s="29"/>
      <c r="J30" s="31"/>
      <c r="K30" s="29"/>
      <c r="L30" s="31"/>
      <c r="M30" s="29"/>
      <c r="N30" s="31"/>
      <c r="O30" s="29"/>
      <c r="P30" s="68"/>
    </row>
    <row r="31" spans="1:16" ht="12.75">
      <c r="A31" s="60">
        <v>38551</v>
      </c>
      <c r="B31" s="60">
        <v>38555</v>
      </c>
      <c r="C31" s="42">
        <v>29</v>
      </c>
      <c r="D31" s="39"/>
      <c r="E31" s="29"/>
      <c r="F31" s="31"/>
      <c r="G31" s="29"/>
      <c r="H31" s="31"/>
      <c r="I31" s="29"/>
      <c r="J31" s="31"/>
      <c r="K31" s="29"/>
      <c r="L31" s="31"/>
      <c r="M31" s="29"/>
      <c r="N31" s="31"/>
      <c r="O31" s="29"/>
      <c r="P31" s="68"/>
    </row>
    <row r="32" spans="1:16" ht="12.75">
      <c r="A32" s="60">
        <v>38558</v>
      </c>
      <c r="B32" s="60">
        <v>38562</v>
      </c>
      <c r="C32" s="42">
        <v>30</v>
      </c>
      <c r="D32" s="39"/>
      <c r="E32" s="29"/>
      <c r="F32" s="31"/>
      <c r="G32" s="29"/>
      <c r="H32" s="31"/>
      <c r="I32" s="29"/>
      <c r="J32" s="31"/>
      <c r="K32" s="29"/>
      <c r="L32" s="31"/>
      <c r="M32" s="29"/>
      <c r="N32" s="31"/>
      <c r="O32" s="29"/>
      <c r="P32" s="68"/>
    </row>
    <row r="33" spans="1:16" ht="12.75">
      <c r="A33" s="60">
        <v>38565</v>
      </c>
      <c r="B33" s="60">
        <v>38569</v>
      </c>
      <c r="C33" s="42">
        <v>31</v>
      </c>
      <c r="D33" s="39"/>
      <c r="E33" s="29"/>
      <c r="F33" s="31"/>
      <c r="G33" s="29"/>
      <c r="H33" s="31"/>
      <c r="I33" s="29"/>
      <c r="J33" s="31"/>
      <c r="K33" s="29"/>
      <c r="L33" s="31"/>
      <c r="M33" s="29"/>
      <c r="N33" s="31"/>
      <c r="O33" s="29"/>
      <c r="P33" s="68"/>
    </row>
    <row r="34" spans="1:16" ht="12.75">
      <c r="A34" s="60">
        <v>38572</v>
      </c>
      <c r="B34" s="60">
        <v>38576</v>
      </c>
      <c r="C34" s="42">
        <v>32</v>
      </c>
      <c r="D34" s="39"/>
      <c r="E34" s="29"/>
      <c r="F34" s="31"/>
      <c r="G34" s="29"/>
      <c r="H34" s="31"/>
      <c r="I34" s="29"/>
      <c r="J34" s="31"/>
      <c r="K34" s="29"/>
      <c r="L34" s="31"/>
      <c r="M34" s="29"/>
      <c r="N34" s="31"/>
      <c r="O34" s="29"/>
      <c r="P34" s="68"/>
    </row>
    <row r="35" spans="1:16" ht="12.75">
      <c r="A35" s="60">
        <v>38579</v>
      </c>
      <c r="B35" s="60">
        <v>38583</v>
      </c>
      <c r="C35" s="42">
        <v>33</v>
      </c>
      <c r="D35" s="39"/>
      <c r="E35" s="29"/>
      <c r="F35" s="31"/>
      <c r="G35" s="29"/>
      <c r="H35" s="31"/>
      <c r="I35" s="29"/>
      <c r="J35" s="31"/>
      <c r="K35" s="29"/>
      <c r="L35" s="31"/>
      <c r="M35" s="29"/>
      <c r="N35" s="31"/>
      <c r="O35" s="29"/>
      <c r="P35" s="68"/>
    </row>
    <row r="36" spans="1:16" ht="12.75">
      <c r="A36" s="60">
        <v>38586</v>
      </c>
      <c r="B36" s="60">
        <v>38590</v>
      </c>
      <c r="C36" s="42">
        <v>34</v>
      </c>
      <c r="D36" s="39"/>
      <c r="E36" s="29"/>
      <c r="F36" s="31"/>
      <c r="G36" s="29"/>
      <c r="H36" s="31"/>
      <c r="I36" s="29"/>
      <c r="J36" s="31"/>
      <c r="K36" s="29"/>
      <c r="L36" s="31"/>
      <c r="M36" s="29"/>
      <c r="N36" s="31"/>
      <c r="O36" s="29"/>
      <c r="P36" s="68"/>
    </row>
    <row r="37" spans="1:16" ht="12.75">
      <c r="A37" s="60">
        <v>38593</v>
      </c>
      <c r="B37" s="60">
        <v>38597</v>
      </c>
      <c r="C37" s="42">
        <v>35</v>
      </c>
      <c r="D37" s="39"/>
      <c r="E37" s="29"/>
      <c r="F37" s="31"/>
      <c r="G37" s="29"/>
      <c r="H37" s="31"/>
      <c r="I37" s="29"/>
      <c r="J37" s="31"/>
      <c r="K37" s="29"/>
      <c r="L37" s="31"/>
      <c r="M37" s="29"/>
      <c r="N37" s="31"/>
      <c r="O37" s="29"/>
      <c r="P37" s="68"/>
    </row>
    <row r="38" spans="1:16" ht="12.75">
      <c r="A38" s="60">
        <v>38600</v>
      </c>
      <c r="B38" s="60">
        <v>38604</v>
      </c>
      <c r="C38" s="42">
        <v>36</v>
      </c>
      <c r="D38" s="39"/>
      <c r="E38" s="29"/>
      <c r="F38" s="31"/>
      <c r="G38" s="29"/>
      <c r="H38" s="31"/>
      <c r="I38" s="29"/>
      <c r="J38" s="31"/>
      <c r="K38" s="29"/>
      <c r="L38" s="31"/>
      <c r="M38" s="29"/>
      <c r="N38" s="31"/>
      <c r="O38" s="29"/>
      <c r="P38" s="68"/>
    </row>
    <row r="39" spans="1:16" ht="12.75">
      <c r="A39" s="60">
        <v>38607</v>
      </c>
      <c r="B39" s="60">
        <v>38611</v>
      </c>
      <c r="C39" s="42">
        <v>37</v>
      </c>
      <c r="D39" s="39"/>
      <c r="E39" s="29"/>
      <c r="F39" s="31"/>
      <c r="G39" s="29"/>
      <c r="H39" s="31"/>
      <c r="I39" s="29"/>
      <c r="J39" s="31"/>
      <c r="K39" s="29"/>
      <c r="L39" s="31"/>
      <c r="M39" s="29"/>
      <c r="N39" s="31"/>
      <c r="O39" s="29"/>
      <c r="P39" s="68"/>
    </row>
    <row r="40" spans="1:16" ht="12.75">
      <c r="A40" s="60">
        <v>38614</v>
      </c>
      <c r="B40" s="60">
        <v>38618</v>
      </c>
      <c r="C40" s="42">
        <v>38</v>
      </c>
      <c r="D40" s="39"/>
      <c r="E40" s="29"/>
      <c r="F40" s="31"/>
      <c r="G40" s="29"/>
      <c r="H40" s="31"/>
      <c r="I40" s="29"/>
      <c r="J40" s="31"/>
      <c r="K40" s="29"/>
      <c r="L40" s="31"/>
      <c r="M40" s="29"/>
      <c r="N40" s="31"/>
      <c r="O40" s="29"/>
      <c r="P40" s="68"/>
    </row>
    <row r="41" spans="1:16" ht="12.75">
      <c r="A41" s="60">
        <v>38621</v>
      </c>
      <c r="B41" s="60">
        <v>38625</v>
      </c>
      <c r="C41" s="42">
        <v>39</v>
      </c>
      <c r="D41" s="39"/>
      <c r="E41" s="29"/>
      <c r="F41" s="31"/>
      <c r="G41" s="29"/>
      <c r="H41" s="31"/>
      <c r="I41" s="29"/>
      <c r="J41" s="31"/>
      <c r="K41" s="29"/>
      <c r="L41" s="31"/>
      <c r="M41" s="29"/>
      <c r="N41" s="31"/>
      <c r="O41" s="29"/>
      <c r="P41" s="68"/>
    </row>
    <row r="42" spans="1:16" ht="12.75">
      <c r="A42" s="60">
        <v>38628</v>
      </c>
      <c r="B42" s="60">
        <v>38632</v>
      </c>
      <c r="C42" s="42">
        <v>40</v>
      </c>
      <c r="D42" s="39"/>
      <c r="E42" s="29"/>
      <c r="F42" s="31"/>
      <c r="G42" s="29"/>
      <c r="H42" s="31"/>
      <c r="I42" s="29"/>
      <c r="J42" s="31"/>
      <c r="K42" s="29"/>
      <c r="L42" s="31"/>
      <c r="M42" s="29"/>
      <c r="N42" s="31"/>
      <c r="O42" s="29"/>
      <c r="P42" s="68"/>
    </row>
    <row r="43" spans="1:16" ht="12.75">
      <c r="A43" s="60">
        <v>38635</v>
      </c>
      <c r="B43" s="60">
        <v>38639</v>
      </c>
      <c r="C43" s="42">
        <v>41</v>
      </c>
      <c r="D43" s="39"/>
      <c r="E43" s="29"/>
      <c r="F43" s="31"/>
      <c r="G43" s="29"/>
      <c r="H43" s="31"/>
      <c r="I43" s="29"/>
      <c r="J43" s="31"/>
      <c r="K43" s="29"/>
      <c r="L43" s="31"/>
      <c r="M43" s="29"/>
      <c r="N43" s="31"/>
      <c r="O43" s="29"/>
      <c r="P43" s="68"/>
    </row>
    <row r="44" spans="1:16" ht="12.75">
      <c r="A44" s="60">
        <v>38642</v>
      </c>
      <c r="B44" s="60">
        <v>38646</v>
      </c>
      <c r="C44" s="42">
        <v>42</v>
      </c>
      <c r="D44" s="39"/>
      <c r="E44" s="29"/>
      <c r="F44" s="31"/>
      <c r="G44" s="29"/>
      <c r="H44" s="31"/>
      <c r="I44" s="29"/>
      <c r="J44" s="31"/>
      <c r="K44" s="29"/>
      <c r="L44" s="31"/>
      <c r="M44" s="29"/>
      <c r="N44" s="31"/>
      <c r="O44" s="29"/>
      <c r="P44" s="68"/>
    </row>
    <row r="45" spans="1:16" ht="12.75">
      <c r="A45" s="60">
        <v>38649</v>
      </c>
      <c r="B45" s="60">
        <v>38653</v>
      </c>
      <c r="C45" s="42">
        <v>43</v>
      </c>
      <c r="D45" s="39"/>
      <c r="E45" s="29"/>
      <c r="F45" s="31"/>
      <c r="G45" s="29"/>
      <c r="H45" s="31"/>
      <c r="I45" s="29"/>
      <c r="J45" s="31"/>
      <c r="K45" s="29"/>
      <c r="L45" s="31"/>
      <c r="M45" s="29"/>
      <c r="N45" s="31"/>
      <c r="O45" s="29"/>
      <c r="P45" s="68"/>
    </row>
    <row r="46" spans="1:16" ht="12.75">
      <c r="A46" s="60">
        <v>38656</v>
      </c>
      <c r="B46" s="60">
        <v>38660</v>
      </c>
      <c r="C46" s="42">
        <v>44</v>
      </c>
      <c r="D46" s="39"/>
      <c r="E46" s="29"/>
      <c r="F46" s="31"/>
      <c r="G46" s="29"/>
      <c r="H46" s="31"/>
      <c r="I46" s="29"/>
      <c r="J46" s="31"/>
      <c r="K46" s="29"/>
      <c r="L46" s="31"/>
      <c r="M46" s="29"/>
      <c r="N46" s="31"/>
      <c r="O46" s="29"/>
      <c r="P46" s="68"/>
    </row>
    <row r="47" spans="1:16" ht="12.75">
      <c r="A47" s="60">
        <v>38663</v>
      </c>
      <c r="B47" s="60">
        <v>38667</v>
      </c>
      <c r="C47" s="42">
        <v>45</v>
      </c>
      <c r="D47" s="39"/>
      <c r="E47" s="29"/>
      <c r="F47" s="31"/>
      <c r="G47" s="29"/>
      <c r="H47" s="31"/>
      <c r="I47" s="29"/>
      <c r="J47" s="31"/>
      <c r="K47" s="29"/>
      <c r="L47" s="31"/>
      <c r="M47" s="29"/>
      <c r="N47" s="31"/>
      <c r="O47" s="29"/>
      <c r="P47" s="68"/>
    </row>
    <row r="48" spans="1:16" ht="12.75">
      <c r="A48" s="60">
        <v>38670</v>
      </c>
      <c r="B48" s="60">
        <v>38674</v>
      </c>
      <c r="C48" s="42">
        <v>46</v>
      </c>
      <c r="D48" s="39"/>
      <c r="E48" s="29"/>
      <c r="F48" s="31"/>
      <c r="G48" s="29"/>
      <c r="H48" s="31"/>
      <c r="I48" s="29"/>
      <c r="J48" s="31"/>
      <c r="K48" s="29"/>
      <c r="L48" s="31"/>
      <c r="M48" s="29"/>
      <c r="N48" s="31"/>
      <c r="O48" s="29"/>
      <c r="P48" s="68"/>
    </row>
    <row r="49" spans="1:16" ht="12.75">
      <c r="A49" s="60">
        <v>38677</v>
      </c>
      <c r="B49" s="60">
        <v>38681</v>
      </c>
      <c r="C49" s="42">
        <v>47</v>
      </c>
      <c r="D49" s="39"/>
      <c r="E49" s="29"/>
      <c r="F49" s="31"/>
      <c r="G49" s="29"/>
      <c r="H49" s="31"/>
      <c r="I49" s="29"/>
      <c r="J49" s="31"/>
      <c r="K49" s="29"/>
      <c r="L49" s="31"/>
      <c r="M49" s="29"/>
      <c r="N49" s="31"/>
      <c r="O49" s="29"/>
      <c r="P49" s="68"/>
    </row>
    <row r="50" spans="1:16" ht="12.75">
      <c r="A50" s="60">
        <v>38684</v>
      </c>
      <c r="B50" s="60">
        <v>38688</v>
      </c>
      <c r="C50" s="42">
        <v>48</v>
      </c>
      <c r="D50" s="39"/>
      <c r="E50" s="29"/>
      <c r="F50" s="31"/>
      <c r="G50" s="29"/>
      <c r="H50" s="31"/>
      <c r="I50" s="29"/>
      <c r="J50" s="31"/>
      <c r="K50" s="29"/>
      <c r="L50" s="31"/>
      <c r="M50" s="29"/>
      <c r="N50" s="31"/>
      <c r="O50" s="29"/>
      <c r="P50" s="68"/>
    </row>
    <row r="51" spans="1:16" ht="12.75">
      <c r="A51" s="60">
        <v>38691</v>
      </c>
      <c r="B51" s="60">
        <v>38695</v>
      </c>
      <c r="C51" s="42">
        <v>49</v>
      </c>
      <c r="D51" s="39"/>
      <c r="E51" s="29"/>
      <c r="F51" s="31"/>
      <c r="G51" s="29"/>
      <c r="H51" s="31"/>
      <c r="I51" s="29"/>
      <c r="J51" s="31"/>
      <c r="K51" s="29"/>
      <c r="L51" s="31"/>
      <c r="M51" s="29"/>
      <c r="N51" s="31"/>
      <c r="O51" s="29"/>
      <c r="P51" s="68"/>
    </row>
    <row r="52" spans="1:16" ht="12.75">
      <c r="A52" s="60">
        <v>38698</v>
      </c>
      <c r="B52" s="60">
        <v>38702</v>
      </c>
      <c r="C52" s="42">
        <v>50</v>
      </c>
      <c r="D52" s="39"/>
      <c r="E52" s="29"/>
      <c r="F52" s="31"/>
      <c r="G52" s="29"/>
      <c r="H52" s="31"/>
      <c r="I52" s="29"/>
      <c r="J52" s="31"/>
      <c r="K52" s="29"/>
      <c r="L52" s="31"/>
      <c r="M52" s="29"/>
      <c r="N52" s="31"/>
      <c r="O52" s="29"/>
      <c r="P52" s="68"/>
    </row>
    <row r="53" spans="1:16" ht="12.75">
      <c r="A53" s="60">
        <v>38705</v>
      </c>
      <c r="B53" s="60">
        <v>38709</v>
      </c>
      <c r="C53" s="42">
        <v>51</v>
      </c>
      <c r="D53" s="39"/>
      <c r="E53" s="29"/>
      <c r="F53" s="31"/>
      <c r="G53" s="29"/>
      <c r="H53" s="31"/>
      <c r="I53" s="29"/>
      <c r="J53" s="31"/>
      <c r="K53" s="29"/>
      <c r="L53" s="31"/>
      <c r="M53" s="29"/>
      <c r="N53" s="31"/>
      <c r="O53" s="29"/>
      <c r="P53" s="68"/>
    </row>
    <row r="54" spans="1:16" ht="13.5" thickBot="1">
      <c r="A54" s="60">
        <v>38712</v>
      </c>
      <c r="B54" s="60">
        <v>38716</v>
      </c>
      <c r="C54" s="43">
        <v>52</v>
      </c>
      <c r="D54" s="40"/>
      <c r="E54" s="30"/>
      <c r="F54" s="32"/>
      <c r="G54" s="30"/>
      <c r="H54" s="32"/>
      <c r="I54" s="30"/>
      <c r="J54" s="32"/>
      <c r="K54" s="30"/>
      <c r="L54" s="32"/>
      <c r="M54" s="30"/>
      <c r="N54" s="32"/>
      <c r="O54" s="30"/>
      <c r="P54" s="69"/>
    </row>
    <row r="55" spans="1:33" s="6" customFormat="1" ht="20.25" customHeight="1" thickBot="1">
      <c r="A55" s="61"/>
      <c r="B55" s="61"/>
      <c r="C55" s="24" t="s">
        <v>7</v>
      </c>
      <c r="D55" s="37">
        <f>SUM(E3:E54)</f>
        <v>0</v>
      </c>
      <c r="E55" s="34"/>
      <c r="F55" s="33">
        <f>SUM(G3:G54)</f>
        <v>0</v>
      </c>
      <c r="G55" s="34"/>
      <c r="H55" s="33">
        <f>SUM(I3:I54)</f>
        <v>0</v>
      </c>
      <c r="I55" s="34"/>
      <c r="J55" s="33">
        <f>SUM(K3:K54)</f>
        <v>0</v>
      </c>
      <c r="K55" s="34"/>
      <c r="L55" s="33">
        <f>SUM(M3:M54)</f>
        <v>0</v>
      </c>
      <c r="M55" s="34"/>
      <c r="N55" s="33">
        <f>SUM(O3:O54)</f>
        <v>0</v>
      </c>
      <c r="O55" s="34"/>
      <c r="P55" s="70">
        <f>SUM(D55:O55)</f>
        <v>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16" ht="12.75">
      <c r="C56" s="1" t="s">
        <v>34</v>
      </c>
      <c r="E56" s="7">
        <f>SUMIF(D3:D54,"E",E3:E54)</f>
        <v>0</v>
      </c>
      <c r="F56" s="7"/>
      <c r="G56" s="7">
        <f>SUMIF(F3:F54,"E",G3:G54)</f>
        <v>0</v>
      </c>
      <c r="H56" s="7"/>
      <c r="I56" s="7">
        <f>SUMIF(H3:H54,"E",I3:I54)</f>
        <v>0</v>
      </c>
      <c r="J56" s="7"/>
      <c r="K56" s="7">
        <f>SUMIF(J3:J54,"E",K3:K54)</f>
        <v>0</v>
      </c>
      <c r="L56" s="7"/>
      <c r="M56" s="7">
        <f>SUMIF(L3:L54,"E",M3:M54)</f>
        <v>0</v>
      </c>
      <c r="N56" s="7"/>
      <c r="O56" s="7">
        <f>SUMIF(N3:N54,"E",O3:O54)</f>
        <v>0</v>
      </c>
      <c r="P56" s="119" t="str">
        <f>SUM(D56:O56)&amp;" days in ETSI"</f>
        <v>0 days in ETSI</v>
      </c>
    </row>
    <row r="57" ht="12.75">
      <c r="P57" s="120" t="e">
        <f>SUM(D56:O56)/SUM(D55:R55)</f>
        <v>#DIV/0!</v>
      </c>
    </row>
    <row r="58" spans="12:16" ht="38.25">
      <c r="L58" s="27" t="s">
        <v>44</v>
      </c>
      <c r="P58" t="s">
        <v>16</v>
      </c>
    </row>
    <row r="59" spans="10:16" ht="12.75">
      <c r="J59" s="72"/>
      <c r="K59" s="73"/>
      <c r="L59" s="72" t="s">
        <v>17</v>
      </c>
      <c r="M59" s="73">
        <v>5</v>
      </c>
      <c r="P59" t="s">
        <v>18</v>
      </c>
    </row>
    <row r="60" spans="10:16" ht="25.5">
      <c r="J60" s="72"/>
      <c r="K60" s="73"/>
      <c r="L60" s="72" t="s">
        <v>19</v>
      </c>
      <c r="M60" s="73">
        <v>3</v>
      </c>
      <c r="P60" t="s">
        <v>20</v>
      </c>
    </row>
    <row r="61" spans="10:16" ht="22.5">
      <c r="J61" s="72"/>
      <c r="K61" s="74"/>
      <c r="L61" s="72" t="s">
        <v>21</v>
      </c>
      <c r="M61" s="74" t="s">
        <v>22</v>
      </c>
      <c r="P61" t="s">
        <v>23</v>
      </c>
    </row>
    <row r="62" spans="10:16" ht="25.5">
      <c r="J62" s="72"/>
      <c r="K62" s="73"/>
      <c r="L62" s="72" t="s">
        <v>24</v>
      </c>
      <c r="M62" s="73">
        <v>2</v>
      </c>
      <c r="P62" t="s">
        <v>25</v>
      </c>
    </row>
    <row r="63" ht="12.75">
      <c r="A63" s="60" t="s">
        <v>35</v>
      </c>
    </row>
    <row r="75" ht="12.75">
      <c r="P75" s="1"/>
    </row>
  </sheetData>
  <mergeCells count="6">
    <mergeCell ref="D2:E2"/>
    <mergeCell ref="H2:I2"/>
    <mergeCell ref="L2:M2"/>
    <mergeCell ref="N2:O2"/>
    <mergeCell ref="J2:K2"/>
    <mergeCell ref="F2:G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62"/>
  <sheetViews>
    <sheetView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51" sqref="Q51"/>
    </sheetView>
  </sheetViews>
  <sheetFormatPr defaultColWidth="9.140625" defaultRowHeight="12.75"/>
  <cols>
    <col min="1" max="2" width="7.57421875" style="60" customWidth="1"/>
    <col min="3" max="3" width="6.421875" style="1" customWidth="1"/>
    <col min="4" max="4" width="3.00390625" style="27" customWidth="1"/>
    <col min="5" max="5" width="3.00390625" style="7" customWidth="1"/>
    <col min="6" max="6" width="3.00390625" style="27" customWidth="1"/>
    <col min="7" max="7" width="3.00390625" style="7" customWidth="1"/>
    <col min="8" max="8" width="3.00390625" style="27" customWidth="1"/>
    <col min="9" max="9" width="3.00390625" style="7" customWidth="1"/>
    <col min="10" max="10" width="3.00390625" style="27" customWidth="1"/>
    <col min="11" max="11" width="3.00390625" style="7" customWidth="1"/>
    <col min="12" max="12" width="3.00390625" style="27" customWidth="1"/>
    <col min="13" max="13" width="3.00390625" style="7" customWidth="1"/>
    <col min="14" max="14" width="3.00390625" style="27" customWidth="1"/>
    <col min="15" max="15" width="3.00390625" style="7" customWidth="1"/>
    <col min="16" max="16" width="36.57421875" style="0" customWidth="1"/>
  </cols>
  <sheetData>
    <row r="1" spans="1:33" s="28" customFormat="1" ht="26.25" customHeight="1" thickBot="1">
      <c r="A1" s="62" t="str">
        <f>"STF "&amp;STF&amp;"  -  Sessions plan  Year 2006"</f>
        <v>STF 279 Stage 2  -  Sessions plan  Year 2006</v>
      </c>
      <c r="B1" s="63"/>
      <c r="D1" s="64"/>
      <c r="F1" s="64"/>
      <c r="H1" s="64"/>
      <c r="J1" s="64"/>
      <c r="L1" s="64"/>
      <c r="N1" s="64"/>
      <c r="P1" s="65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2" customFormat="1" ht="19.5" customHeight="1" thickBot="1">
      <c r="A2" s="59" t="s">
        <v>5</v>
      </c>
      <c r="B2" s="59" t="s">
        <v>6</v>
      </c>
      <c r="C2" s="24" t="s">
        <v>8</v>
      </c>
      <c r="D2" s="136"/>
      <c r="E2" s="137"/>
      <c r="F2" s="138"/>
      <c r="G2" s="137"/>
      <c r="H2" s="138"/>
      <c r="I2" s="137"/>
      <c r="J2" s="138"/>
      <c r="K2" s="137"/>
      <c r="L2" s="138"/>
      <c r="M2" s="137"/>
      <c r="N2" s="138"/>
      <c r="O2" s="137"/>
      <c r="P2" s="66" t="s">
        <v>2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16" ht="12.75">
      <c r="A3" s="60">
        <v>38719</v>
      </c>
      <c r="B3" s="60">
        <v>38723</v>
      </c>
      <c r="C3" s="41">
        <v>1</v>
      </c>
      <c r="D3" s="38"/>
      <c r="E3" s="36"/>
      <c r="F3" s="35"/>
      <c r="G3" s="36"/>
      <c r="H3" s="35"/>
      <c r="I3" s="36"/>
      <c r="J3" s="35"/>
      <c r="K3" s="36"/>
      <c r="L3" s="35"/>
      <c r="M3" s="36"/>
      <c r="N3" s="35"/>
      <c r="O3" s="36"/>
      <c r="P3" s="67"/>
    </row>
    <row r="4" spans="1:16" ht="12.75">
      <c r="A4" s="60">
        <v>38726</v>
      </c>
      <c r="B4" s="60">
        <v>38730</v>
      </c>
      <c r="C4" s="42">
        <v>2</v>
      </c>
      <c r="D4" s="39"/>
      <c r="E4" s="29"/>
      <c r="F4" s="31"/>
      <c r="G4" s="29"/>
      <c r="H4" s="31"/>
      <c r="I4" s="29"/>
      <c r="J4" s="31"/>
      <c r="K4" s="29"/>
      <c r="L4" s="31"/>
      <c r="M4" s="29"/>
      <c r="N4" s="31"/>
      <c r="O4" s="29"/>
      <c r="P4" s="68"/>
    </row>
    <row r="5" spans="1:16" ht="12.75">
      <c r="A5" s="60">
        <v>38733</v>
      </c>
      <c r="B5" s="60">
        <v>38737</v>
      </c>
      <c r="C5" s="42">
        <v>3</v>
      </c>
      <c r="D5" s="39"/>
      <c r="E5" s="29"/>
      <c r="F5" s="31"/>
      <c r="G5" s="29"/>
      <c r="H5" s="31"/>
      <c r="I5" s="29"/>
      <c r="J5" s="31"/>
      <c r="K5" s="29"/>
      <c r="L5" s="31"/>
      <c r="M5" s="29"/>
      <c r="N5" s="31"/>
      <c r="O5" s="29"/>
      <c r="P5" s="68"/>
    </row>
    <row r="6" spans="1:16" ht="12.75">
      <c r="A6" s="60">
        <v>38740</v>
      </c>
      <c r="B6" s="60">
        <v>38744</v>
      </c>
      <c r="C6" s="42">
        <v>4</v>
      </c>
      <c r="D6" s="39"/>
      <c r="E6" s="29"/>
      <c r="F6" s="31"/>
      <c r="G6" s="29"/>
      <c r="H6" s="31"/>
      <c r="I6" s="29"/>
      <c r="J6" s="31"/>
      <c r="K6" s="29"/>
      <c r="L6" s="31"/>
      <c r="M6" s="29"/>
      <c r="N6" s="31"/>
      <c r="O6" s="29"/>
      <c r="P6" s="68"/>
    </row>
    <row r="7" spans="1:16" ht="12.75">
      <c r="A7" s="60">
        <v>38747</v>
      </c>
      <c r="B7" s="60">
        <v>38751</v>
      </c>
      <c r="C7" s="42">
        <v>5</v>
      </c>
      <c r="D7" s="39"/>
      <c r="E7" s="29"/>
      <c r="F7" s="31"/>
      <c r="G7" s="29"/>
      <c r="H7" s="31"/>
      <c r="I7" s="29"/>
      <c r="J7" s="31"/>
      <c r="K7" s="29"/>
      <c r="L7" s="31"/>
      <c r="M7" s="29"/>
      <c r="N7" s="31"/>
      <c r="O7" s="29"/>
      <c r="P7" s="68"/>
    </row>
    <row r="8" spans="1:16" ht="12.75">
      <c r="A8" s="60">
        <v>38754</v>
      </c>
      <c r="B8" s="60">
        <v>38758</v>
      </c>
      <c r="C8" s="42">
        <v>6</v>
      </c>
      <c r="D8" s="39"/>
      <c r="E8" s="29"/>
      <c r="F8" s="31"/>
      <c r="G8" s="29"/>
      <c r="H8" s="31"/>
      <c r="I8" s="29"/>
      <c r="J8" s="31"/>
      <c r="K8" s="29"/>
      <c r="L8" s="31"/>
      <c r="M8" s="29"/>
      <c r="N8" s="31"/>
      <c r="O8" s="29"/>
      <c r="P8" s="68"/>
    </row>
    <row r="9" spans="1:16" ht="12.75">
      <c r="A9" s="60">
        <v>38761</v>
      </c>
      <c r="B9" s="60">
        <v>38765</v>
      </c>
      <c r="C9" s="42">
        <v>7</v>
      </c>
      <c r="D9" s="39"/>
      <c r="E9" s="29"/>
      <c r="F9" s="31"/>
      <c r="G9" s="29"/>
      <c r="H9" s="31"/>
      <c r="I9" s="29"/>
      <c r="J9" s="31"/>
      <c r="K9" s="29"/>
      <c r="L9" s="31"/>
      <c r="M9" s="29"/>
      <c r="N9" s="31"/>
      <c r="O9" s="29"/>
      <c r="P9" s="68"/>
    </row>
    <row r="10" spans="1:16" ht="12.75">
      <c r="A10" s="60">
        <v>38768</v>
      </c>
      <c r="B10" s="60">
        <v>38772</v>
      </c>
      <c r="C10" s="42">
        <v>8</v>
      </c>
      <c r="D10" s="39"/>
      <c r="E10" s="29"/>
      <c r="F10" s="31"/>
      <c r="G10" s="29"/>
      <c r="H10" s="31"/>
      <c r="I10" s="29"/>
      <c r="J10" s="31"/>
      <c r="K10" s="29"/>
      <c r="L10" s="31"/>
      <c r="M10" s="29"/>
      <c r="N10" s="31"/>
      <c r="O10" s="29"/>
      <c r="P10" s="68"/>
    </row>
    <row r="11" spans="1:16" ht="12.75">
      <c r="A11" s="60">
        <v>38775</v>
      </c>
      <c r="B11" s="60">
        <v>38779</v>
      </c>
      <c r="C11" s="42">
        <v>9</v>
      </c>
      <c r="D11" s="39"/>
      <c r="E11" s="29"/>
      <c r="F11" s="31"/>
      <c r="G11" s="29"/>
      <c r="H11" s="31"/>
      <c r="I11" s="29"/>
      <c r="J11" s="31"/>
      <c r="K11" s="29"/>
      <c r="L11" s="31"/>
      <c r="M11" s="29"/>
      <c r="N11" s="31"/>
      <c r="O11" s="29"/>
      <c r="P11" s="68"/>
    </row>
    <row r="12" spans="1:16" ht="12.75">
      <c r="A12" s="60">
        <v>38782</v>
      </c>
      <c r="B12" s="60">
        <v>38786</v>
      </c>
      <c r="C12" s="42">
        <v>10</v>
      </c>
      <c r="D12" s="39"/>
      <c r="E12" s="29"/>
      <c r="F12" s="31"/>
      <c r="G12" s="29"/>
      <c r="H12" s="31"/>
      <c r="I12" s="29"/>
      <c r="J12" s="31"/>
      <c r="K12" s="29"/>
      <c r="L12" s="31"/>
      <c r="M12" s="29"/>
      <c r="N12" s="31"/>
      <c r="O12" s="29"/>
      <c r="P12" s="68"/>
    </row>
    <row r="13" spans="1:16" ht="12.75">
      <c r="A13" s="60">
        <v>38789</v>
      </c>
      <c r="B13" s="60">
        <v>38793</v>
      </c>
      <c r="C13" s="42">
        <v>11</v>
      </c>
      <c r="D13" s="39"/>
      <c r="E13" s="29"/>
      <c r="F13" s="31"/>
      <c r="G13" s="29"/>
      <c r="H13" s="31"/>
      <c r="I13" s="29"/>
      <c r="J13" s="31"/>
      <c r="K13" s="29"/>
      <c r="L13" s="31"/>
      <c r="M13" s="29"/>
      <c r="N13" s="31"/>
      <c r="O13" s="29"/>
      <c r="P13" s="68"/>
    </row>
    <row r="14" spans="1:16" ht="12.75">
      <c r="A14" s="60">
        <v>38796</v>
      </c>
      <c r="B14" s="60">
        <v>38800</v>
      </c>
      <c r="C14" s="42">
        <v>12</v>
      </c>
      <c r="D14" s="39"/>
      <c r="E14" s="29"/>
      <c r="F14" s="31"/>
      <c r="G14" s="29"/>
      <c r="H14" s="31"/>
      <c r="I14" s="29"/>
      <c r="J14" s="31"/>
      <c r="K14" s="29"/>
      <c r="L14" s="31"/>
      <c r="M14" s="29"/>
      <c r="N14" s="31"/>
      <c r="O14" s="29"/>
      <c r="P14" s="68"/>
    </row>
    <row r="15" spans="1:16" ht="12.75">
      <c r="A15" s="60">
        <v>38803</v>
      </c>
      <c r="B15" s="60">
        <v>38807</v>
      </c>
      <c r="C15" s="42">
        <v>13</v>
      </c>
      <c r="D15" s="39"/>
      <c r="E15" s="29"/>
      <c r="F15" s="31"/>
      <c r="G15" s="29"/>
      <c r="H15" s="31"/>
      <c r="I15" s="29"/>
      <c r="J15" s="31"/>
      <c r="K15" s="29"/>
      <c r="L15" s="31"/>
      <c r="M15" s="29"/>
      <c r="N15" s="31"/>
      <c r="O15" s="29"/>
      <c r="P15" s="68"/>
    </row>
    <row r="16" spans="1:16" ht="12.75">
      <c r="A16" s="60">
        <v>38810</v>
      </c>
      <c r="B16" s="60">
        <v>38814</v>
      </c>
      <c r="C16" s="42">
        <v>14</v>
      </c>
      <c r="D16" s="39"/>
      <c r="E16" s="29"/>
      <c r="F16" s="31"/>
      <c r="G16" s="29"/>
      <c r="H16" s="31"/>
      <c r="I16" s="29"/>
      <c r="J16" s="31"/>
      <c r="K16" s="29"/>
      <c r="L16" s="31"/>
      <c r="M16" s="29"/>
      <c r="N16" s="31"/>
      <c r="O16" s="29"/>
      <c r="P16" s="68"/>
    </row>
    <row r="17" spans="1:16" ht="12.75">
      <c r="A17" s="60">
        <v>38817</v>
      </c>
      <c r="B17" s="60">
        <v>38821</v>
      </c>
      <c r="C17" s="42">
        <v>15</v>
      </c>
      <c r="D17" s="39"/>
      <c r="E17" s="29"/>
      <c r="F17" s="31"/>
      <c r="G17" s="29"/>
      <c r="H17" s="31"/>
      <c r="I17" s="29"/>
      <c r="J17" s="31"/>
      <c r="K17" s="29"/>
      <c r="L17" s="31"/>
      <c r="M17" s="29"/>
      <c r="N17" s="31"/>
      <c r="O17" s="29"/>
      <c r="P17" s="68"/>
    </row>
    <row r="18" spans="1:16" ht="12.75">
      <c r="A18" s="60">
        <v>38824</v>
      </c>
      <c r="B18" s="60">
        <v>38828</v>
      </c>
      <c r="C18" s="42">
        <v>16</v>
      </c>
      <c r="D18" s="39"/>
      <c r="E18" s="29"/>
      <c r="F18" s="31"/>
      <c r="G18" s="29"/>
      <c r="H18" s="31"/>
      <c r="I18" s="29"/>
      <c r="J18" s="31"/>
      <c r="K18" s="29"/>
      <c r="L18" s="31"/>
      <c r="M18" s="29"/>
      <c r="N18" s="31"/>
      <c r="O18" s="29"/>
      <c r="P18" s="68"/>
    </row>
    <row r="19" spans="1:16" ht="12.75">
      <c r="A19" s="60">
        <v>38831</v>
      </c>
      <c r="B19" s="60">
        <v>38835</v>
      </c>
      <c r="C19" s="42">
        <v>17</v>
      </c>
      <c r="D19" s="39"/>
      <c r="E19" s="29"/>
      <c r="F19" s="31"/>
      <c r="G19" s="29"/>
      <c r="H19" s="31"/>
      <c r="I19" s="29"/>
      <c r="J19" s="31"/>
      <c r="K19" s="29"/>
      <c r="L19" s="31"/>
      <c r="M19" s="29"/>
      <c r="N19" s="31"/>
      <c r="O19" s="29"/>
      <c r="P19" s="68"/>
    </row>
    <row r="20" spans="1:16" ht="12.75">
      <c r="A20" s="60">
        <v>38838</v>
      </c>
      <c r="B20" s="60">
        <v>38842</v>
      </c>
      <c r="C20" s="42">
        <v>18</v>
      </c>
      <c r="D20" s="39"/>
      <c r="E20" s="29"/>
      <c r="F20" s="31"/>
      <c r="G20" s="29"/>
      <c r="H20" s="31"/>
      <c r="I20" s="29"/>
      <c r="J20" s="31"/>
      <c r="K20" s="29"/>
      <c r="L20" s="31"/>
      <c r="M20" s="29"/>
      <c r="N20" s="31"/>
      <c r="O20" s="29"/>
      <c r="P20" s="68"/>
    </row>
    <row r="21" spans="1:16" ht="12.75">
      <c r="A21" s="60">
        <v>38845</v>
      </c>
      <c r="B21" s="60">
        <v>38849</v>
      </c>
      <c r="C21" s="42">
        <v>19</v>
      </c>
      <c r="D21" s="39"/>
      <c r="E21" s="29"/>
      <c r="F21" s="31"/>
      <c r="G21" s="29"/>
      <c r="H21" s="31"/>
      <c r="I21" s="29"/>
      <c r="J21" s="31"/>
      <c r="K21" s="29"/>
      <c r="L21" s="31"/>
      <c r="M21" s="29"/>
      <c r="N21" s="31"/>
      <c r="O21" s="29"/>
      <c r="P21" s="68"/>
    </row>
    <row r="22" spans="1:16" ht="12.75">
      <c r="A22" s="60">
        <v>38852</v>
      </c>
      <c r="B22" s="60">
        <v>38856</v>
      </c>
      <c r="C22" s="42">
        <v>20</v>
      </c>
      <c r="D22" s="39"/>
      <c r="E22" s="29"/>
      <c r="F22" s="31"/>
      <c r="G22" s="29"/>
      <c r="H22" s="31"/>
      <c r="I22" s="29"/>
      <c r="J22" s="31"/>
      <c r="K22" s="29"/>
      <c r="L22" s="31"/>
      <c r="M22" s="29"/>
      <c r="N22" s="31"/>
      <c r="O22" s="29"/>
      <c r="P22" s="68"/>
    </row>
    <row r="23" spans="1:16" ht="12.75">
      <c r="A23" s="60">
        <v>38859</v>
      </c>
      <c r="B23" s="60">
        <v>38863</v>
      </c>
      <c r="C23" s="42">
        <v>21</v>
      </c>
      <c r="D23" s="39"/>
      <c r="E23" s="29"/>
      <c r="F23" s="31"/>
      <c r="G23" s="29"/>
      <c r="H23" s="31"/>
      <c r="I23" s="29"/>
      <c r="J23" s="31"/>
      <c r="K23" s="29"/>
      <c r="L23" s="31"/>
      <c r="M23" s="29"/>
      <c r="N23" s="31"/>
      <c r="O23" s="29"/>
      <c r="P23" s="68"/>
    </row>
    <row r="24" spans="1:16" ht="12.75">
      <c r="A24" s="60">
        <v>38866</v>
      </c>
      <c r="B24" s="60">
        <v>38870</v>
      </c>
      <c r="C24" s="42">
        <v>22</v>
      </c>
      <c r="D24" s="39"/>
      <c r="E24" s="29"/>
      <c r="F24" s="31"/>
      <c r="G24" s="29"/>
      <c r="H24" s="31"/>
      <c r="I24" s="29"/>
      <c r="J24" s="31"/>
      <c r="K24" s="29"/>
      <c r="L24" s="31"/>
      <c r="M24" s="29"/>
      <c r="N24" s="31"/>
      <c r="O24" s="29"/>
      <c r="P24" s="68"/>
    </row>
    <row r="25" spans="1:16" ht="12.75">
      <c r="A25" s="60">
        <v>38873</v>
      </c>
      <c r="B25" s="60">
        <v>38877</v>
      </c>
      <c r="C25" s="42">
        <v>23</v>
      </c>
      <c r="D25" s="39"/>
      <c r="E25" s="29"/>
      <c r="F25" s="31"/>
      <c r="G25" s="29"/>
      <c r="H25" s="31"/>
      <c r="I25" s="29"/>
      <c r="J25" s="31"/>
      <c r="K25" s="29"/>
      <c r="L25" s="31"/>
      <c r="M25" s="29"/>
      <c r="N25" s="31"/>
      <c r="O25" s="29"/>
      <c r="P25" s="68"/>
    </row>
    <row r="26" spans="1:16" ht="12.75">
      <c r="A26" s="60">
        <v>38880</v>
      </c>
      <c r="B26" s="60">
        <v>38884</v>
      </c>
      <c r="C26" s="42">
        <v>24</v>
      </c>
      <c r="D26" s="39"/>
      <c r="E26" s="29"/>
      <c r="F26" s="31"/>
      <c r="G26" s="29"/>
      <c r="H26" s="31"/>
      <c r="I26" s="29"/>
      <c r="J26" s="31"/>
      <c r="K26" s="29"/>
      <c r="L26" s="31"/>
      <c r="M26" s="29"/>
      <c r="N26" s="31"/>
      <c r="O26" s="29"/>
      <c r="P26" s="68"/>
    </row>
    <row r="27" spans="1:16" ht="12.75">
      <c r="A27" s="60">
        <v>38887</v>
      </c>
      <c r="B27" s="60">
        <v>38891</v>
      </c>
      <c r="C27" s="42">
        <v>25</v>
      </c>
      <c r="D27" s="39"/>
      <c r="E27" s="29"/>
      <c r="F27" s="31"/>
      <c r="G27" s="29"/>
      <c r="H27" s="31"/>
      <c r="I27" s="29"/>
      <c r="J27" s="31"/>
      <c r="K27" s="29"/>
      <c r="L27" s="31"/>
      <c r="M27" s="29"/>
      <c r="N27" s="31"/>
      <c r="O27" s="29"/>
      <c r="P27" s="68"/>
    </row>
    <row r="28" spans="1:16" ht="12.75">
      <c r="A28" s="60">
        <v>38894</v>
      </c>
      <c r="B28" s="60">
        <v>38898</v>
      </c>
      <c r="C28" s="42">
        <v>26</v>
      </c>
      <c r="D28" s="39"/>
      <c r="E28" s="29"/>
      <c r="F28" s="31"/>
      <c r="G28" s="29"/>
      <c r="H28" s="31"/>
      <c r="I28" s="29"/>
      <c r="J28" s="31"/>
      <c r="K28" s="29"/>
      <c r="L28" s="31"/>
      <c r="M28" s="29"/>
      <c r="N28" s="31"/>
      <c r="O28" s="29"/>
      <c r="P28" s="68"/>
    </row>
    <row r="29" spans="1:16" ht="12.75">
      <c r="A29" s="60">
        <v>38901</v>
      </c>
      <c r="B29" s="60">
        <v>38905</v>
      </c>
      <c r="C29" s="42">
        <v>27</v>
      </c>
      <c r="D29" s="39"/>
      <c r="E29" s="29"/>
      <c r="F29" s="31"/>
      <c r="G29" s="29"/>
      <c r="H29" s="31"/>
      <c r="I29" s="29"/>
      <c r="J29" s="31"/>
      <c r="K29" s="29"/>
      <c r="L29" s="31"/>
      <c r="M29" s="29"/>
      <c r="N29" s="31"/>
      <c r="O29" s="29"/>
      <c r="P29" s="68"/>
    </row>
    <row r="30" spans="1:16" ht="12.75">
      <c r="A30" s="60">
        <v>38908</v>
      </c>
      <c r="B30" s="60">
        <v>38912</v>
      </c>
      <c r="C30" s="42">
        <v>28</v>
      </c>
      <c r="D30" s="39"/>
      <c r="E30" s="29"/>
      <c r="F30" s="31"/>
      <c r="G30" s="29"/>
      <c r="H30" s="31"/>
      <c r="I30" s="29"/>
      <c r="J30" s="31"/>
      <c r="K30" s="29"/>
      <c r="L30" s="31"/>
      <c r="M30" s="29"/>
      <c r="N30" s="31"/>
      <c r="O30" s="29"/>
      <c r="P30" s="68"/>
    </row>
    <row r="31" spans="1:16" ht="12.75">
      <c r="A31" s="60">
        <v>38915</v>
      </c>
      <c r="B31" s="60">
        <v>38919</v>
      </c>
      <c r="C31" s="42">
        <v>29</v>
      </c>
      <c r="D31" s="39"/>
      <c r="E31" s="29"/>
      <c r="F31" s="31"/>
      <c r="G31" s="29"/>
      <c r="H31" s="31"/>
      <c r="I31" s="29"/>
      <c r="J31" s="31"/>
      <c r="K31" s="29"/>
      <c r="L31" s="31"/>
      <c r="M31" s="29"/>
      <c r="N31" s="31"/>
      <c r="O31" s="29"/>
      <c r="P31" s="68"/>
    </row>
    <row r="32" spans="1:16" ht="12.75">
      <c r="A32" s="60">
        <v>38922</v>
      </c>
      <c r="B32" s="60">
        <v>38926</v>
      </c>
      <c r="C32" s="42">
        <v>30</v>
      </c>
      <c r="D32" s="39"/>
      <c r="E32" s="29"/>
      <c r="F32" s="31"/>
      <c r="G32" s="29"/>
      <c r="H32" s="31"/>
      <c r="I32" s="29"/>
      <c r="J32" s="31"/>
      <c r="K32" s="29"/>
      <c r="L32" s="31"/>
      <c r="M32" s="29"/>
      <c r="N32" s="31"/>
      <c r="O32" s="29"/>
      <c r="P32" s="68"/>
    </row>
    <row r="33" spans="1:16" ht="12.75">
      <c r="A33" s="60">
        <v>38929</v>
      </c>
      <c r="B33" s="60">
        <v>38933</v>
      </c>
      <c r="C33" s="42">
        <v>31</v>
      </c>
      <c r="D33" s="39"/>
      <c r="E33" s="29"/>
      <c r="F33" s="31"/>
      <c r="G33" s="29"/>
      <c r="H33" s="31"/>
      <c r="I33" s="29"/>
      <c r="J33" s="31"/>
      <c r="K33" s="29"/>
      <c r="L33" s="31"/>
      <c r="M33" s="29"/>
      <c r="N33" s="31"/>
      <c r="O33" s="29"/>
      <c r="P33" s="68"/>
    </row>
    <row r="34" spans="1:16" ht="12.75">
      <c r="A34" s="60">
        <v>38936</v>
      </c>
      <c r="B34" s="60">
        <v>38940</v>
      </c>
      <c r="C34" s="42">
        <v>32</v>
      </c>
      <c r="D34" s="39"/>
      <c r="E34" s="29"/>
      <c r="F34" s="31"/>
      <c r="G34" s="29"/>
      <c r="H34" s="31"/>
      <c r="I34" s="29"/>
      <c r="J34" s="31"/>
      <c r="K34" s="29"/>
      <c r="L34" s="31"/>
      <c r="M34" s="29"/>
      <c r="N34" s="31"/>
      <c r="O34" s="29"/>
      <c r="P34" s="68"/>
    </row>
    <row r="35" spans="1:16" ht="12.75">
      <c r="A35" s="60">
        <v>38943</v>
      </c>
      <c r="B35" s="60">
        <v>38947</v>
      </c>
      <c r="C35" s="42">
        <v>33</v>
      </c>
      <c r="D35" s="39"/>
      <c r="E35" s="29"/>
      <c r="F35" s="31"/>
      <c r="G35" s="29"/>
      <c r="H35" s="31"/>
      <c r="I35" s="29"/>
      <c r="J35" s="31"/>
      <c r="K35" s="29"/>
      <c r="L35" s="31"/>
      <c r="M35" s="29"/>
      <c r="N35" s="31"/>
      <c r="O35" s="29"/>
      <c r="P35" s="68"/>
    </row>
    <row r="36" spans="1:16" ht="12.75">
      <c r="A36" s="60">
        <v>38950</v>
      </c>
      <c r="B36" s="60">
        <v>38954</v>
      </c>
      <c r="C36" s="42">
        <v>34</v>
      </c>
      <c r="D36" s="39"/>
      <c r="E36" s="29"/>
      <c r="F36" s="31"/>
      <c r="G36" s="29"/>
      <c r="H36" s="31"/>
      <c r="I36" s="29"/>
      <c r="J36" s="31"/>
      <c r="K36" s="29"/>
      <c r="L36" s="31"/>
      <c r="M36" s="29"/>
      <c r="N36" s="31"/>
      <c r="O36" s="29"/>
      <c r="P36" s="68"/>
    </row>
    <row r="37" spans="1:16" ht="12.75">
      <c r="A37" s="60">
        <v>38957</v>
      </c>
      <c r="B37" s="60">
        <v>38961</v>
      </c>
      <c r="C37" s="42">
        <v>35</v>
      </c>
      <c r="D37" s="39"/>
      <c r="E37" s="29"/>
      <c r="F37" s="31"/>
      <c r="G37" s="29"/>
      <c r="H37" s="31"/>
      <c r="I37" s="29"/>
      <c r="J37" s="31"/>
      <c r="K37" s="29"/>
      <c r="L37" s="31"/>
      <c r="M37" s="29"/>
      <c r="N37" s="31"/>
      <c r="O37" s="29"/>
      <c r="P37" s="68"/>
    </row>
    <row r="38" spans="1:16" ht="12.75">
      <c r="A38" s="60">
        <v>38964</v>
      </c>
      <c r="B38" s="60">
        <v>38968</v>
      </c>
      <c r="C38" s="42">
        <v>36</v>
      </c>
      <c r="D38" s="39"/>
      <c r="E38" s="29"/>
      <c r="F38" s="31"/>
      <c r="G38" s="29"/>
      <c r="H38" s="31"/>
      <c r="I38" s="29"/>
      <c r="J38" s="31"/>
      <c r="K38" s="29"/>
      <c r="L38" s="31"/>
      <c r="M38" s="29"/>
      <c r="N38" s="31"/>
      <c r="O38" s="29"/>
      <c r="P38" s="68"/>
    </row>
    <row r="39" spans="1:16" ht="12.75">
      <c r="A39" s="60">
        <v>38971</v>
      </c>
      <c r="B39" s="60">
        <v>38975</v>
      </c>
      <c r="C39" s="42">
        <v>37</v>
      </c>
      <c r="D39" s="39"/>
      <c r="E39" s="29"/>
      <c r="F39" s="31"/>
      <c r="G39" s="29"/>
      <c r="H39" s="31"/>
      <c r="I39" s="29"/>
      <c r="J39" s="31"/>
      <c r="K39" s="29"/>
      <c r="L39" s="31"/>
      <c r="M39" s="29"/>
      <c r="N39" s="31"/>
      <c r="O39" s="29"/>
      <c r="P39" s="68"/>
    </row>
    <row r="40" spans="1:16" ht="12.75">
      <c r="A40" s="60">
        <v>38978</v>
      </c>
      <c r="B40" s="60">
        <v>38982</v>
      </c>
      <c r="C40" s="42">
        <v>38</v>
      </c>
      <c r="D40" s="39"/>
      <c r="E40" s="29"/>
      <c r="F40" s="31"/>
      <c r="G40" s="29"/>
      <c r="H40" s="31"/>
      <c r="I40" s="29"/>
      <c r="J40" s="31"/>
      <c r="K40" s="29"/>
      <c r="L40" s="31"/>
      <c r="M40" s="29"/>
      <c r="N40" s="31"/>
      <c r="O40" s="29"/>
      <c r="P40" s="68"/>
    </row>
    <row r="41" spans="1:16" ht="12.75">
      <c r="A41" s="60">
        <v>38985</v>
      </c>
      <c r="B41" s="60">
        <v>38989</v>
      </c>
      <c r="C41" s="42">
        <v>39</v>
      </c>
      <c r="D41" s="39"/>
      <c r="E41" s="29"/>
      <c r="F41" s="31"/>
      <c r="G41" s="29"/>
      <c r="H41" s="31"/>
      <c r="I41" s="29"/>
      <c r="J41" s="31"/>
      <c r="K41" s="29"/>
      <c r="L41" s="31"/>
      <c r="M41" s="29"/>
      <c r="N41" s="31"/>
      <c r="O41" s="29"/>
      <c r="P41" s="68"/>
    </row>
    <row r="42" spans="1:16" ht="12.75">
      <c r="A42" s="60">
        <v>38992</v>
      </c>
      <c r="B42" s="60">
        <v>38996</v>
      </c>
      <c r="C42" s="42">
        <v>40</v>
      </c>
      <c r="D42" s="39"/>
      <c r="E42" s="29"/>
      <c r="F42" s="31"/>
      <c r="G42" s="29"/>
      <c r="H42" s="31"/>
      <c r="I42" s="29"/>
      <c r="J42" s="31"/>
      <c r="K42" s="29"/>
      <c r="L42" s="31"/>
      <c r="M42" s="29"/>
      <c r="N42" s="31"/>
      <c r="O42" s="29"/>
      <c r="P42" s="68"/>
    </row>
    <row r="43" spans="1:16" ht="12.75">
      <c r="A43" s="60">
        <v>38999</v>
      </c>
      <c r="B43" s="60">
        <v>39003</v>
      </c>
      <c r="C43" s="42">
        <v>41</v>
      </c>
      <c r="D43" s="39"/>
      <c r="E43" s="29"/>
      <c r="F43" s="31"/>
      <c r="G43" s="29"/>
      <c r="H43" s="31"/>
      <c r="I43" s="29"/>
      <c r="J43" s="31"/>
      <c r="K43" s="29"/>
      <c r="L43" s="31"/>
      <c r="M43" s="29"/>
      <c r="N43" s="31"/>
      <c r="O43" s="29"/>
      <c r="P43" s="68"/>
    </row>
    <row r="44" spans="1:16" ht="12.75">
      <c r="A44" s="60">
        <v>39006</v>
      </c>
      <c r="B44" s="60">
        <v>39010</v>
      </c>
      <c r="C44" s="42">
        <v>42</v>
      </c>
      <c r="D44" s="39"/>
      <c r="E44" s="29"/>
      <c r="F44" s="31"/>
      <c r="G44" s="29"/>
      <c r="H44" s="31"/>
      <c r="I44" s="29"/>
      <c r="J44" s="31"/>
      <c r="K44" s="29"/>
      <c r="L44" s="31"/>
      <c r="M44" s="29"/>
      <c r="N44" s="31"/>
      <c r="O44" s="29"/>
      <c r="P44" s="68"/>
    </row>
    <row r="45" spans="1:16" ht="12.75">
      <c r="A45" s="60">
        <v>39013</v>
      </c>
      <c r="B45" s="60">
        <v>39017</v>
      </c>
      <c r="C45" s="42">
        <v>43</v>
      </c>
      <c r="D45" s="39"/>
      <c r="E45" s="29"/>
      <c r="F45" s="31"/>
      <c r="G45" s="29"/>
      <c r="H45" s="31"/>
      <c r="I45" s="29"/>
      <c r="J45" s="31"/>
      <c r="K45" s="29"/>
      <c r="L45" s="31"/>
      <c r="M45" s="29"/>
      <c r="N45" s="31"/>
      <c r="O45" s="29"/>
      <c r="P45" s="68"/>
    </row>
    <row r="46" spans="1:16" ht="12.75">
      <c r="A46" s="60">
        <v>39020</v>
      </c>
      <c r="B46" s="60">
        <v>39024</v>
      </c>
      <c r="C46" s="42">
        <v>44</v>
      </c>
      <c r="D46" s="39"/>
      <c r="E46" s="29"/>
      <c r="F46" s="31"/>
      <c r="G46" s="29"/>
      <c r="H46" s="31"/>
      <c r="I46" s="29"/>
      <c r="J46" s="31"/>
      <c r="K46" s="29"/>
      <c r="L46" s="31"/>
      <c r="M46" s="29"/>
      <c r="N46" s="31"/>
      <c r="O46" s="29"/>
      <c r="P46" s="68"/>
    </row>
    <row r="47" spans="1:16" ht="12.75">
      <c r="A47" s="60">
        <v>39027</v>
      </c>
      <c r="B47" s="60">
        <v>39031</v>
      </c>
      <c r="C47" s="42">
        <v>45</v>
      </c>
      <c r="D47" s="39"/>
      <c r="E47" s="29"/>
      <c r="F47" s="31"/>
      <c r="G47" s="29"/>
      <c r="H47" s="31"/>
      <c r="I47" s="29"/>
      <c r="J47" s="31"/>
      <c r="K47" s="29"/>
      <c r="L47" s="31"/>
      <c r="M47" s="29"/>
      <c r="N47" s="31"/>
      <c r="O47" s="29"/>
      <c r="P47" s="68"/>
    </row>
    <row r="48" spans="1:16" ht="12.75">
      <c r="A48" s="60">
        <v>39034</v>
      </c>
      <c r="B48" s="60">
        <v>39038</v>
      </c>
      <c r="C48" s="42">
        <v>46</v>
      </c>
      <c r="D48" s="39"/>
      <c r="E48" s="29"/>
      <c r="F48" s="31"/>
      <c r="G48" s="29"/>
      <c r="H48" s="31"/>
      <c r="I48" s="29"/>
      <c r="J48" s="31"/>
      <c r="K48" s="29"/>
      <c r="L48" s="31"/>
      <c r="M48" s="29"/>
      <c r="N48" s="31"/>
      <c r="O48" s="29"/>
      <c r="P48" s="68"/>
    </row>
    <row r="49" spans="1:16" ht="12.75">
      <c r="A49" s="60">
        <v>39041</v>
      </c>
      <c r="B49" s="60">
        <v>39045</v>
      </c>
      <c r="C49" s="42">
        <v>47</v>
      </c>
      <c r="D49" s="39"/>
      <c r="E49" s="29"/>
      <c r="F49" s="31"/>
      <c r="G49" s="29"/>
      <c r="H49" s="31"/>
      <c r="I49" s="29"/>
      <c r="J49" s="31"/>
      <c r="K49" s="29"/>
      <c r="L49" s="31"/>
      <c r="M49" s="29"/>
      <c r="N49" s="31"/>
      <c r="O49" s="29"/>
      <c r="P49" s="68"/>
    </row>
    <row r="50" spans="1:16" ht="12.75">
      <c r="A50" s="60">
        <v>39048</v>
      </c>
      <c r="B50" s="60">
        <v>39052</v>
      </c>
      <c r="C50" s="42">
        <v>48</v>
      </c>
      <c r="D50" s="39"/>
      <c r="E50" s="29"/>
      <c r="F50" s="31"/>
      <c r="G50" s="29"/>
      <c r="H50" s="31"/>
      <c r="I50" s="29"/>
      <c r="J50" s="31"/>
      <c r="K50" s="29"/>
      <c r="L50" s="31"/>
      <c r="M50" s="29"/>
      <c r="N50" s="31"/>
      <c r="O50" s="29"/>
      <c r="P50" s="68"/>
    </row>
    <row r="51" spans="1:16" ht="12.75">
      <c r="A51" s="60">
        <v>39055</v>
      </c>
      <c r="B51" s="60">
        <v>39059</v>
      </c>
      <c r="C51" s="42">
        <v>49</v>
      </c>
      <c r="D51" s="39"/>
      <c r="E51" s="29"/>
      <c r="F51" s="31"/>
      <c r="G51" s="29"/>
      <c r="H51" s="31"/>
      <c r="I51" s="29"/>
      <c r="J51" s="31"/>
      <c r="K51" s="29"/>
      <c r="L51" s="31"/>
      <c r="M51" s="29"/>
      <c r="N51" s="31"/>
      <c r="O51" s="29"/>
      <c r="P51" s="68"/>
    </row>
    <row r="52" spans="1:16" ht="12.75">
      <c r="A52" s="60">
        <v>39062</v>
      </c>
      <c r="B52" s="60">
        <v>39066</v>
      </c>
      <c r="C52" s="42">
        <v>50</v>
      </c>
      <c r="D52" s="39"/>
      <c r="E52" s="29"/>
      <c r="F52" s="31"/>
      <c r="G52" s="29"/>
      <c r="H52" s="31"/>
      <c r="I52" s="29"/>
      <c r="J52" s="31"/>
      <c r="K52" s="29"/>
      <c r="L52" s="31"/>
      <c r="M52" s="29"/>
      <c r="N52" s="31"/>
      <c r="O52" s="29"/>
      <c r="P52" s="68"/>
    </row>
    <row r="53" spans="1:16" ht="12.75">
      <c r="A53" s="60">
        <v>39069</v>
      </c>
      <c r="B53" s="60">
        <v>39073</v>
      </c>
      <c r="C53" s="42">
        <v>51</v>
      </c>
      <c r="D53" s="39"/>
      <c r="E53" s="29"/>
      <c r="F53" s="31"/>
      <c r="G53" s="29"/>
      <c r="H53" s="31"/>
      <c r="I53" s="29"/>
      <c r="J53" s="31"/>
      <c r="K53" s="29"/>
      <c r="L53" s="31"/>
      <c r="M53" s="29"/>
      <c r="N53" s="31"/>
      <c r="O53" s="29"/>
      <c r="P53" s="68"/>
    </row>
    <row r="54" spans="1:16" ht="13.5" thickBot="1">
      <c r="A54" s="60">
        <v>39076</v>
      </c>
      <c r="B54" s="60">
        <v>39080</v>
      </c>
      <c r="C54" s="43">
        <v>52</v>
      </c>
      <c r="D54" s="40"/>
      <c r="E54" s="30"/>
      <c r="F54" s="32"/>
      <c r="G54" s="30"/>
      <c r="H54" s="32"/>
      <c r="I54" s="30"/>
      <c r="J54" s="32"/>
      <c r="K54" s="30"/>
      <c r="L54" s="32"/>
      <c r="M54" s="30"/>
      <c r="N54" s="32"/>
      <c r="O54" s="30"/>
      <c r="P54" s="69"/>
    </row>
    <row r="55" spans="1:33" s="6" customFormat="1" ht="20.25" customHeight="1" thickBot="1">
      <c r="A55" s="61"/>
      <c r="B55" s="61"/>
      <c r="C55" s="24" t="s">
        <v>7</v>
      </c>
      <c r="D55" s="37">
        <f>SUM(E3:E54)</f>
        <v>0</v>
      </c>
      <c r="E55" s="34"/>
      <c r="F55" s="33">
        <f>SUM(G3:G54)</f>
        <v>0</v>
      </c>
      <c r="G55" s="34"/>
      <c r="H55" s="33">
        <f>SUM(I3:I54)</f>
        <v>0</v>
      </c>
      <c r="I55" s="34"/>
      <c r="J55" s="33">
        <f>SUM(K3:K54)</f>
        <v>0</v>
      </c>
      <c r="K55" s="34"/>
      <c r="L55" s="33">
        <f>SUM(M3:M54)</f>
        <v>0</v>
      </c>
      <c r="M55" s="34"/>
      <c r="N55" s="33">
        <f>SUM(O3:O54)</f>
        <v>0</v>
      </c>
      <c r="O55" s="34"/>
      <c r="P55" s="70">
        <f>SUM(D55:O55)</f>
        <v>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3:16" ht="12.75">
      <c r="C56" s="1" t="s">
        <v>34</v>
      </c>
      <c r="E56" s="7">
        <f>SUMIF(D3:D54,"E",E3:E54)</f>
        <v>0</v>
      </c>
      <c r="F56" s="7"/>
      <c r="G56" s="7">
        <f>SUMIF(F3:F54,"E",G3:G54)</f>
        <v>0</v>
      </c>
      <c r="H56" s="7"/>
      <c r="I56" s="7">
        <f>SUMIF(H3:H54,"E",I3:I54)</f>
        <v>0</v>
      </c>
      <c r="J56" s="7"/>
      <c r="K56" s="7">
        <f>SUMIF(J3:J54,"E",K3:K54)</f>
        <v>0</v>
      </c>
      <c r="L56" s="7"/>
      <c r="M56" s="7">
        <f>SUMIF(L3:L54,"E",M3:M54)</f>
        <v>0</v>
      </c>
      <c r="O56" s="7">
        <f>SUMIF(N3:N54,"E",O3:O54)</f>
        <v>0</v>
      </c>
      <c r="P56" s="119" t="str">
        <f>SUM(D56:L56)&amp;" days in ETSI"</f>
        <v>0 days in ETSI</v>
      </c>
    </row>
    <row r="57" ht="12.75">
      <c r="P57" s="124" t="e">
        <f>SUM(D56:L56)/SUM(D55:O55)</f>
        <v>#DIV/0!</v>
      </c>
    </row>
    <row r="58" spans="13:16" ht="38.25">
      <c r="M58"/>
      <c r="N58"/>
      <c r="O58"/>
      <c r="P58" t="s">
        <v>16</v>
      </c>
    </row>
    <row r="59" spans="8:16" ht="12.75">
      <c r="H59" s="72" t="s">
        <v>17</v>
      </c>
      <c r="I59" s="73">
        <v>5</v>
      </c>
      <c r="M59"/>
      <c r="N59"/>
      <c r="O59"/>
      <c r="P59" t="s">
        <v>18</v>
      </c>
    </row>
    <row r="60" spans="8:16" ht="25.5">
      <c r="H60" s="72" t="s">
        <v>19</v>
      </c>
      <c r="I60" s="73">
        <v>3</v>
      </c>
      <c r="M60"/>
      <c r="N60"/>
      <c r="O60"/>
      <c r="P60" t="s">
        <v>20</v>
      </c>
    </row>
    <row r="61" spans="8:16" ht="22.5">
      <c r="H61" s="72" t="s">
        <v>21</v>
      </c>
      <c r="I61" s="74" t="s">
        <v>22</v>
      </c>
      <c r="M61"/>
      <c r="N61"/>
      <c r="O61"/>
      <c r="P61" t="s">
        <v>23</v>
      </c>
    </row>
    <row r="62" spans="8:16" ht="25.5">
      <c r="H62" s="72" t="s">
        <v>24</v>
      </c>
      <c r="I62" s="73">
        <v>2</v>
      </c>
      <c r="M62"/>
      <c r="N62"/>
      <c r="O62"/>
      <c r="P62" t="s">
        <v>25</v>
      </c>
    </row>
  </sheetData>
  <mergeCells count="6">
    <mergeCell ref="L2:M2"/>
    <mergeCell ref="N2:O2"/>
    <mergeCell ref="D2:E2"/>
    <mergeCell ref="F2:G2"/>
    <mergeCell ref="H2:I2"/>
    <mergeCell ref="J2:K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2002-09-11T08:57:27Z</cp:lastPrinted>
  <dcterms:created xsi:type="dcterms:W3CDTF">1999-08-27T09:35:13Z</dcterms:created>
  <dcterms:modified xsi:type="dcterms:W3CDTF">2005-07-04T09:37:32Z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