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4095" windowHeight="5880" tabRatio="838" activeTab="0"/>
  </bookViews>
  <sheets>
    <sheet name="Sessions 08" sheetId="1" r:id="rId1"/>
    <sheet name="Sessions 09" sheetId="2" r:id="rId2"/>
    <sheet name="ETSI in-kind" sheetId="3" r:id="rId3"/>
    <sheet name="Meetings" sheetId="4" r:id="rId4"/>
    <sheet name="ContrMil" sheetId="5" r:id="rId5"/>
  </sheets>
  <definedNames>
    <definedName name="STF" localSheetId="2">#REF!</definedName>
    <definedName name="STF">#REF!</definedName>
  </definedNames>
  <calcPr fullCalcOnLoad="1"/>
</workbook>
</file>

<file path=xl/sharedStrings.xml><?xml version="1.0" encoding="utf-8"?>
<sst xmlns="http://schemas.openxmlformats.org/spreadsheetml/2006/main" count="142" uniqueCount="74">
  <si>
    <t>Notes</t>
  </si>
  <si>
    <t>Total</t>
  </si>
  <si>
    <t>Description</t>
  </si>
  <si>
    <t>from</t>
  </si>
  <si>
    <t>to</t>
  </si>
  <si>
    <t>days</t>
  </si>
  <si>
    <t>week</t>
  </si>
  <si>
    <t>Meeting</t>
  </si>
  <si>
    <t>http://webapp.etsi.org/travel/</t>
  </si>
  <si>
    <t>for help</t>
  </si>
  <si>
    <t>mailto:STFLINK@etsi.fr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</si>
  <si>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</si>
  <si>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</si>
  <si>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</si>
  <si>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</si>
  <si>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</si>
  <si>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</si>
  <si>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</si>
  <si>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</si>
  <si>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</si>
  <si>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</si>
  <si>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Code</t>
  </si>
  <si>
    <t>City / Country</t>
  </si>
  <si>
    <t>STF experts involvement</t>
  </si>
  <si>
    <t>Note: this table provides preliminary information on meetings related to STF work but does not represent an authorization to perform travels on the STF account</t>
  </si>
  <si>
    <t>This table provides a list of meetings related to the STF activity</t>
  </si>
  <si>
    <t>Travels on the account of the STF are managed using the application on the ETSI Portal:</t>
  </si>
  <si>
    <t>ETSI</t>
  </si>
  <si>
    <t>Expected dates according to plan</t>
  </si>
  <si>
    <t>STF Leader draft</t>
  </si>
  <si>
    <t>Confirmation milestone achieved</t>
  </si>
  <si>
    <t>Interim Report to EC/EFTA accepted by ETSI Director-General</t>
  </si>
  <si>
    <t>Final Report to EC/EFTA and report on performance indicators accepted by ETSI Director-General</t>
  </si>
  <si>
    <t>A</t>
  </si>
  <si>
    <t>B</t>
  </si>
  <si>
    <t>D</t>
  </si>
  <si>
    <t>F</t>
  </si>
  <si>
    <t>G</t>
  </si>
  <si>
    <t>Progress Report#1 referring of ToC and Scope DXX/TB-00000 approved by TB#nn and ETSI Director-General</t>
  </si>
  <si>
    <t>Progress Report#2 referring of Initial Draft DXX/TB-00000, approved by TB#nn and ETSI Director-General</t>
  </si>
  <si>
    <t xml:space="preserve">Publication of DXX/TB-00000 </t>
  </si>
  <si>
    <t>DXX/TB-00000 approved by TB#nn for Publication</t>
  </si>
  <si>
    <t>ETSI 2004</t>
  </si>
  <si>
    <t>ETSI 2005</t>
  </si>
  <si>
    <t>ETSI total</t>
  </si>
  <si>
    <t>Mininimum days in ETSI</t>
  </si>
  <si>
    <t>DXX/TB-00000, approved by WGxx#nn for Membership vote</t>
  </si>
  <si>
    <t>Progress Report# 3 referring of comments received after ETSI Membership Vote included in DXX/TB-00000, approved by TB Chairman and by the ETSI Director-General</t>
  </si>
  <si>
    <t>Note: payment on milestone G is limited to 90% of the contractual amount.  The balance will be paid upon achievement of the final milestone H.</t>
  </si>
  <si>
    <t>Participation of TB delegates to STF related meetings</t>
  </si>
  <si>
    <t>man-days</t>
  </si>
  <si>
    <t>Actual cost (EUR)</t>
  </si>
  <si>
    <t>Provis. cost (EUR)</t>
  </si>
  <si>
    <t>Contribution of TB delegates to STF work</t>
  </si>
  <si>
    <t>Delegate / Company</t>
  </si>
  <si>
    <t>Nature of the task</t>
  </si>
  <si>
    <t>Other cost (event, workshop, etc.)</t>
  </si>
  <si>
    <t>Overhead for ETSI office use</t>
  </si>
  <si>
    <t>Actual use (days)</t>
  </si>
  <si>
    <t>x days (z EUROS)</t>
  </si>
  <si>
    <t>STF XXX  -  Contractual milestones</t>
  </si>
  <si>
    <t>STF - Relevant meetings (for info)"</t>
  </si>
  <si>
    <t>STFXXX - ETSI in-kind contribution</t>
  </si>
  <si>
    <t>STF XXX -  Sessions plan  Year 2009</t>
  </si>
  <si>
    <t>STF 347 -  Sessions plan  Year 2008</t>
  </si>
  <si>
    <t>JP</t>
  </si>
  <si>
    <t>JO</t>
  </si>
  <si>
    <t>PLH</t>
  </si>
  <si>
    <t>SS</t>
  </si>
  <si>
    <t>P</t>
  </si>
  <si>
    <t>STF346 catalogue</t>
  </si>
  <si>
    <t>Induction meeting, "light" editHelp</t>
  </si>
  <si>
    <t>TISPAN#17ter</t>
  </si>
  <si>
    <t>Final drafts for WG6 approval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</si>
</sst>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&quot;F&quot;* #,##0.00_-;\-&quot;F&quot;* #,##0.00_-;_-&quot;F&quot;* &quot;-&quot;??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EUR&quot;#,##0;\-&quot;EUR&quot;#,##0"/>
    <numFmt numFmtId="179" formatCode="&quot;EUR&quot;#,##0;[Red]\-&quot;EUR&quot;#,##0"/>
    <numFmt numFmtId="180" formatCode="&quot;EUR&quot;#,##0.00;\-&quot;EUR&quot;#,##0.00"/>
    <numFmt numFmtId="181" formatCode="&quot;EUR&quot;#,##0.00;[Red]\-&quot;EUR&quot;#,##0.00"/>
    <numFmt numFmtId="182" formatCode="_-&quot;EUR&quot;* #,##0_-;\-&quot;EUR&quot;* #,##0_-;_-&quot;EUR&quot;* &quot;-&quot;_-;_-@_-"/>
    <numFmt numFmtId="183" formatCode="_-&quot;EUR&quot;* #,##0.00_-;\-&quot;EUR&quot;* #,##0.00_-;_-&quot;EUR&quot;* &quot;-&quot;??_-;_-@_-"/>
    <numFmt numFmtId="184" formatCode="#,##0&quot;EUR&quot;;\-#,##0&quot;EUR&quot;"/>
    <numFmt numFmtId="185" formatCode="#,##0&quot;EUR&quot;;[Red]\-#,##0&quot;EUR&quot;"/>
    <numFmt numFmtId="186" formatCode="#,##0.00&quot;EUR&quot;;\-#,##0.00&quot;EUR&quot;"/>
    <numFmt numFmtId="187" formatCode="#,##0.00&quot;EUR&quot;;[Red]\-#,##0.00&quot;EUR&quot;"/>
    <numFmt numFmtId="188" formatCode="_-* #,##0&quot;EUR&quot;_-;\-* #,##0&quot;EUR&quot;_-;_-* &quot;-&quot;&quot;EUR&quot;_-;_-@_-"/>
    <numFmt numFmtId="189" formatCode="_-* #,##0_E_U_R_-;\-* #,##0_E_U_R_-;_-* &quot;-&quot;_E_U_R_-;_-@_-"/>
    <numFmt numFmtId="190" formatCode="_-* #,##0.00&quot;EUR&quot;_-;\-* #,##0.00&quot;EUR&quot;_-;_-* &quot;-&quot;??&quot;EUR&quot;_-;_-@_-"/>
    <numFmt numFmtId="191" formatCode="_-* #,##0.00_E_U_R_-;\-* #,##0.00_E_U_R_-;_-* &quot;-&quot;??_E_U_R_-;_-@_-"/>
    <numFmt numFmtId="192" formatCode="dd/mm/yy"/>
    <numFmt numFmtId="193" formatCode="d\ mmmm\ yyyy"/>
    <numFmt numFmtId="194" formatCode="dd/m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£&quot;#,##0_);\(&quot;£&quot;#,##0\)"/>
    <numFmt numFmtId="199" formatCode="&quot;£&quot;#,##0_);[Red]\(&quot;£&quot;#,##0\)"/>
    <numFmt numFmtId="200" formatCode="&quot;£&quot;#,##0.00_);\(&quot;£&quot;#,##0.00\)"/>
    <numFmt numFmtId="201" formatCode="&quot;£&quot;#,##0.00_);[Red]\(&quot;£&quot;#,##0.00\)"/>
    <numFmt numFmtId="202" formatCode="_(&quot;£&quot;* #,##0_);_(&quot;£&quot;* \(#,##0\);_(&quot;£&quot;* &quot;-&quot;_);_(@_)"/>
    <numFmt numFmtId="203" formatCode="_(* #,##0_);_(* \(#,##0\);_(* &quot;-&quot;_);_(@_)"/>
    <numFmt numFmtId="204" formatCode="_(&quot;£&quot;* #,##0.00_);_(&quot;£&quot;* \(#,##0.00\);_(&quot;£&quot;* &quot;-&quot;??_);_(@_)"/>
    <numFmt numFmtId="205" formatCode="_(* #,##0.00_);_(* \(#,##0.00\);_(* &quot;-&quot;??_);_(@_)"/>
    <numFmt numFmtId="206" formatCode="mmm\-yyyy"/>
    <numFmt numFmtId="207" formatCode="0.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gray0625"/>
    </fill>
    <fill>
      <patternFill patternType="gray0625">
        <bgColor indexed="47"/>
      </patternFill>
    </fill>
    <fill>
      <patternFill patternType="gray0625">
        <bgColor indexed="43"/>
      </patternFill>
    </fill>
    <fill>
      <patternFill patternType="gray0625">
        <bgColor indexed="13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0" xfId="2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21" applyFont="1" applyFill="1" applyBorder="1" applyAlignment="1">
      <alignment vertical="center" wrapText="1"/>
      <protection/>
    </xf>
    <xf numFmtId="192" fontId="3" fillId="0" borderId="0" xfId="21" applyNumberFormat="1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Continuous" vertical="center" wrapText="1"/>
    </xf>
    <xf numFmtId="0" fontId="0" fillId="2" borderId="17" xfId="0" applyFill="1" applyBorder="1" applyAlignment="1">
      <alignment horizontal="centerContinuous" vertical="center" wrapText="1"/>
    </xf>
    <xf numFmtId="0" fontId="0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left" vertical="top" wrapText="1"/>
    </xf>
    <xf numFmtId="0" fontId="1" fillId="2" borderId="20" xfId="0" applyFont="1" applyFill="1" applyBorder="1" applyAlignment="1">
      <alignment horizontal="centerContinuous" vertical="center" wrapText="1"/>
    </xf>
    <xf numFmtId="0" fontId="0" fillId="0" borderId="21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right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194" fontId="1" fillId="0" borderId="0" xfId="0" applyNumberFormat="1" applyFont="1" applyAlignment="1">
      <alignment horizontal="center" vertical="center" wrapText="1"/>
    </xf>
    <xf numFmtId="194" fontId="0" fillId="0" borderId="0" xfId="0" applyNumberFormat="1" applyAlignment="1">
      <alignment horizontal="center" vertical="top" wrapText="1"/>
    </xf>
    <xf numFmtId="194" fontId="0" fillId="0" borderId="0" xfId="0" applyNumberFormat="1" applyAlignment="1">
      <alignment horizontal="center" vertical="center" wrapText="1"/>
    </xf>
    <xf numFmtId="194" fontId="3" fillId="0" borderId="0" xfId="21" applyNumberFormat="1" applyFont="1" applyFill="1" applyBorder="1" applyAlignment="1">
      <alignment horizontal="left" vertical="center"/>
      <protection/>
    </xf>
    <xf numFmtId="194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27" xfId="0" applyFont="1" applyFill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2" borderId="27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21" applyNumberFormat="1" applyFont="1" applyFill="1" applyBorder="1" applyAlignment="1">
      <alignment vertical="center" wrapText="1"/>
      <protection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1" fillId="2" borderId="16" xfId="0" applyNumberFormat="1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0" fillId="0" borderId="31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0" fontId="0" fillId="0" borderId="31" xfId="0" applyNumberFormat="1" applyBorder="1" applyAlignment="1">
      <alignment vertical="center" wrapText="1"/>
    </xf>
    <xf numFmtId="0" fontId="0" fillId="0" borderId="32" xfId="0" applyNumberForma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0" fillId="0" borderId="2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33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4" xfId="0" applyNumberFormat="1" applyBorder="1" applyAlignment="1">
      <alignment vertical="center" wrapText="1"/>
    </xf>
    <xf numFmtId="0" fontId="0" fillId="0" borderId="35" xfId="0" applyNumberFormat="1" applyBorder="1" applyAlignment="1">
      <alignment vertical="center" wrapText="1"/>
    </xf>
    <xf numFmtId="0" fontId="0" fillId="0" borderId="0" xfId="0" applyAlignment="1">
      <alignment vertical="top"/>
    </xf>
    <xf numFmtId="0" fontId="1" fillId="2" borderId="7" xfId="0" applyFont="1" applyFill="1" applyBorder="1" applyAlignment="1">
      <alignment horizontal="left" vertical="center" wrapText="1"/>
    </xf>
    <xf numFmtId="192" fontId="0" fillId="0" borderId="0" xfId="0" applyNumberFormat="1" applyAlignment="1">
      <alignment vertical="top" wrapText="1"/>
    </xf>
    <xf numFmtId="192" fontId="1" fillId="2" borderId="7" xfId="0" applyNumberFormat="1" applyFont="1" applyFill="1" applyBorder="1" applyAlignment="1">
      <alignment horizontal="center" vertical="center" wrapText="1"/>
    </xf>
    <xf numFmtId="192" fontId="0" fillId="0" borderId="11" xfId="0" applyNumberFormat="1" applyBorder="1" applyAlignment="1">
      <alignment vertical="top" wrapText="1"/>
    </xf>
    <xf numFmtId="192" fontId="0" fillId="0" borderId="2" xfId="0" applyNumberFormat="1" applyBorder="1" applyAlignment="1">
      <alignment vertical="top" wrapText="1"/>
    </xf>
    <xf numFmtId="192" fontId="0" fillId="0" borderId="5" xfId="0" applyNumberFormat="1" applyBorder="1" applyAlignment="1">
      <alignment vertical="top" wrapText="1"/>
    </xf>
    <xf numFmtId="19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92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20" applyFont="1" applyAlignment="1">
      <alignment vertical="center"/>
    </xf>
    <xf numFmtId="0" fontId="0" fillId="0" borderId="36" xfId="0" applyFill="1" applyBorder="1" applyAlignment="1">
      <alignment vertical="top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37" xfId="0" applyNumberFormat="1" applyFill="1" applyBorder="1" applyAlignment="1">
      <alignment vertical="center" wrapText="1"/>
    </xf>
    <xf numFmtId="0" fontId="0" fillId="0" borderId="33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35" xfId="0" applyNumberFormat="1" applyFill="1" applyBorder="1" applyAlignment="1">
      <alignment vertical="center" wrapText="1"/>
    </xf>
    <xf numFmtId="0" fontId="1" fillId="0" borderId="6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8" fillId="2" borderId="3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14" fontId="0" fillId="0" borderId="14" xfId="0" applyNumberFormat="1" applyBorder="1" applyAlignment="1">
      <alignment vertical="top" wrapText="1"/>
    </xf>
    <xf numFmtId="3" fontId="1" fillId="2" borderId="39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14" fontId="0" fillId="0" borderId="1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14" fontId="1" fillId="0" borderId="0" xfId="0" applyNumberFormat="1" applyFont="1" applyAlignment="1">
      <alignment vertical="center" wrapText="1"/>
    </xf>
    <xf numFmtId="3" fontId="1" fillId="2" borderId="8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2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3" fontId="7" fillId="0" borderId="25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3" fontId="1" fillId="2" borderId="40" xfId="0" applyNumberFormat="1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2" borderId="41" xfId="0" applyFont="1" applyFill="1" applyBorder="1" applyAlignment="1">
      <alignment vertical="center" wrapText="1"/>
    </xf>
    <xf numFmtId="14" fontId="0" fillId="0" borderId="10" xfId="0" applyNumberFormat="1" applyBorder="1" applyAlignment="1">
      <alignment vertical="top" wrapText="1"/>
    </xf>
    <xf numFmtId="14" fontId="0" fillId="0" borderId="42" xfId="0" applyNumberForma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2" borderId="43" xfId="0" applyNumberFormat="1" applyFont="1" applyFill="1" applyBorder="1" applyAlignment="1">
      <alignment vertical="top" wrapText="1"/>
    </xf>
    <xf numFmtId="3" fontId="10" fillId="0" borderId="37" xfId="0" applyNumberFormat="1" applyFont="1" applyFill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0" fillId="0" borderId="26" xfId="0" applyNumberFormat="1" applyFont="1" applyFill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3" fontId="1" fillId="2" borderId="8" xfId="0" applyNumberFormat="1" applyFont="1" applyFill="1" applyBorder="1" applyAlignment="1">
      <alignment vertical="top" wrapText="1"/>
    </xf>
    <xf numFmtId="3" fontId="10" fillId="0" borderId="4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2" borderId="6" xfId="0" applyFill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3" fontId="10" fillId="2" borderId="7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0" fontId="0" fillId="3" borderId="22" xfId="0" applyFont="1" applyFill="1" applyBorder="1" applyAlignment="1">
      <alignment horizontal="righ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right" vertical="top" wrapText="1"/>
    </xf>
    <xf numFmtId="0" fontId="0" fillId="3" borderId="29" xfId="0" applyFill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right" vertical="top" wrapText="1"/>
    </xf>
    <xf numFmtId="0" fontId="0" fillId="5" borderId="12" xfId="0" applyFill="1" applyBorder="1" applyAlignment="1">
      <alignment horizontal="left" vertical="top" wrapText="1"/>
    </xf>
    <xf numFmtId="0" fontId="0" fillId="6" borderId="22" xfId="0" applyFont="1" applyFill="1" applyBorder="1" applyAlignment="1">
      <alignment horizontal="right" vertical="top" wrapText="1"/>
    </xf>
    <xf numFmtId="0" fontId="0" fillId="6" borderId="12" xfId="0" applyFill="1" applyBorder="1" applyAlignment="1">
      <alignment horizontal="left" vertical="top" wrapText="1"/>
    </xf>
    <xf numFmtId="0" fontId="0" fillId="7" borderId="22" xfId="0" applyFont="1" applyFill="1" applyBorder="1" applyAlignment="1">
      <alignment horizontal="right" vertical="top" wrapText="1"/>
    </xf>
    <xf numFmtId="0" fontId="0" fillId="7" borderId="12" xfId="0" applyFill="1" applyBorder="1" applyAlignment="1">
      <alignment horizontal="left" vertical="top" wrapText="1"/>
    </xf>
    <xf numFmtId="0" fontId="0" fillId="8" borderId="22" xfId="0" applyFont="1" applyFill="1" applyBorder="1" applyAlignment="1">
      <alignment horizontal="right" vertical="top" wrapText="1"/>
    </xf>
    <xf numFmtId="0" fontId="0" fillId="8" borderId="12" xfId="0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right" vertical="top" wrapText="1"/>
    </xf>
    <xf numFmtId="0" fontId="0" fillId="5" borderId="13" xfId="0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centerContinuous" vertical="center" wrapText="1"/>
    </xf>
    <xf numFmtId="0" fontId="0" fillId="4" borderId="17" xfId="0" applyFill="1" applyBorder="1" applyAlignment="1">
      <alignment horizontal="centerContinuous" vertical="center" wrapText="1"/>
    </xf>
    <xf numFmtId="0" fontId="1" fillId="5" borderId="0" xfId="0" applyFont="1" applyFill="1" applyAlignment="1">
      <alignment horizontal="right" vertical="top" wrapText="1"/>
    </xf>
    <xf numFmtId="0" fontId="0" fillId="5" borderId="0" xfId="0" applyFill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bapp.etsi.org/travel/" TargetMode="External" /><Relationship Id="rId2" Type="http://schemas.openxmlformats.org/officeDocument/2006/relationships/hyperlink" Target="mailto:STFLINK@etsi.f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29" sqref="O29"/>
    </sheetView>
  </sheetViews>
  <sheetFormatPr defaultColWidth="9.140625" defaultRowHeight="12.75"/>
  <cols>
    <col min="1" max="2" width="7.57421875" style="41" customWidth="1"/>
    <col min="3" max="3" width="6.421875" style="1" customWidth="1"/>
    <col min="4" max="4" width="3.00390625" style="21" customWidth="1"/>
    <col min="5" max="5" width="3.00390625" style="7" customWidth="1"/>
    <col min="6" max="6" width="3.00390625" style="21" customWidth="1"/>
    <col min="7" max="7" width="3.00390625" style="7" customWidth="1"/>
    <col min="8" max="8" width="3.00390625" style="21" customWidth="1"/>
    <col min="9" max="9" width="3.00390625" style="7" customWidth="1"/>
    <col min="10" max="10" width="3.00390625" style="21" customWidth="1"/>
    <col min="11" max="11" width="3.00390625" style="7" customWidth="1"/>
    <col min="12" max="12" width="36.57421875" style="0" customWidth="1"/>
  </cols>
  <sheetData>
    <row r="1" spans="1:29" s="22" customFormat="1" ht="26.25" customHeight="1" thickBot="1">
      <c r="A1" s="43" t="s">
        <v>64</v>
      </c>
      <c r="B1" s="44"/>
      <c r="D1" s="45"/>
      <c r="F1" s="45"/>
      <c r="H1" s="45"/>
      <c r="J1" s="45"/>
      <c r="L1" s="4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2" customFormat="1" ht="19.5" customHeight="1" thickBot="1">
      <c r="A2" s="40" t="s">
        <v>3</v>
      </c>
      <c r="B2" s="40" t="s">
        <v>4</v>
      </c>
      <c r="C2" s="18" t="s">
        <v>6</v>
      </c>
      <c r="D2" s="189" t="s">
        <v>68</v>
      </c>
      <c r="E2" s="190"/>
      <c r="F2" s="183" t="s">
        <v>65</v>
      </c>
      <c r="G2" s="183"/>
      <c r="H2" s="183" t="s">
        <v>66</v>
      </c>
      <c r="I2" s="183"/>
      <c r="J2" s="183" t="s">
        <v>67</v>
      </c>
      <c r="K2" s="183"/>
      <c r="L2" s="47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12" ht="12.75">
      <c r="A3" s="41">
        <v>39496</v>
      </c>
      <c r="B3" s="41">
        <v>39500</v>
      </c>
      <c r="C3" s="36">
        <v>8</v>
      </c>
      <c r="D3" s="191"/>
      <c r="E3" s="192"/>
      <c r="F3" s="33"/>
      <c r="G3" s="23"/>
      <c r="H3" s="25"/>
      <c r="I3" s="23"/>
      <c r="J3" s="25"/>
      <c r="K3" s="23"/>
      <c r="L3" s="49"/>
    </row>
    <row r="4" spans="1:12" ht="12.75">
      <c r="A4" s="41">
        <v>39503</v>
      </c>
      <c r="B4" s="41">
        <v>39507</v>
      </c>
      <c r="C4" s="36">
        <v>9</v>
      </c>
      <c r="D4" s="191"/>
      <c r="E4" s="192"/>
      <c r="F4" s="33"/>
      <c r="G4" s="23"/>
      <c r="H4" s="25"/>
      <c r="I4" s="23"/>
      <c r="J4" s="25"/>
      <c r="K4" s="23"/>
      <c r="L4" s="49"/>
    </row>
    <row r="5" spans="1:12" ht="12.75">
      <c r="A5" s="41">
        <v>39510</v>
      </c>
      <c r="B5" s="41">
        <v>39514</v>
      </c>
      <c r="C5" s="36">
        <v>10</v>
      </c>
      <c r="D5" s="193"/>
      <c r="E5" s="194"/>
      <c r="F5" s="33"/>
      <c r="G5" s="23"/>
      <c r="H5" s="25"/>
      <c r="I5" s="23"/>
      <c r="J5" s="25"/>
      <c r="K5" s="23"/>
      <c r="L5" s="49"/>
    </row>
    <row r="6" spans="1:12" ht="12.75">
      <c r="A6" s="41">
        <v>39517</v>
      </c>
      <c r="B6" s="41">
        <v>39521</v>
      </c>
      <c r="C6" s="36">
        <v>11</v>
      </c>
      <c r="D6" s="193"/>
      <c r="E6" s="194"/>
      <c r="F6" s="33"/>
      <c r="G6" s="23"/>
      <c r="H6" s="25"/>
      <c r="I6" s="23"/>
      <c r="J6" s="25"/>
      <c r="K6" s="23"/>
      <c r="L6" s="49"/>
    </row>
    <row r="7" spans="1:12" ht="12.75">
      <c r="A7" s="41">
        <v>39524</v>
      </c>
      <c r="B7" s="41">
        <v>39528</v>
      </c>
      <c r="C7" s="36">
        <v>12</v>
      </c>
      <c r="D7" s="195"/>
      <c r="E7" s="196"/>
      <c r="F7" s="33"/>
      <c r="G7" s="23"/>
      <c r="H7" s="25"/>
      <c r="I7" s="23"/>
      <c r="J7" s="25"/>
      <c r="K7" s="23"/>
      <c r="L7" s="49"/>
    </row>
    <row r="8" spans="1:12" ht="12.75">
      <c r="A8" s="41">
        <v>39531</v>
      </c>
      <c r="B8" s="41">
        <v>39535</v>
      </c>
      <c r="C8" s="36">
        <v>13</v>
      </c>
      <c r="D8" s="191"/>
      <c r="E8" s="192"/>
      <c r="F8" s="33"/>
      <c r="G8" s="23"/>
      <c r="H8" s="25"/>
      <c r="I8" s="23"/>
      <c r="J8" s="25"/>
      <c r="K8" s="23"/>
      <c r="L8" s="49"/>
    </row>
    <row r="9" spans="1:12" ht="12.75">
      <c r="A9" s="41">
        <v>39538</v>
      </c>
      <c r="B9" s="41">
        <v>39542</v>
      </c>
      <c r="C9" s="36">
        <v>14</v>
      </c>
      <c r="D9" s="191"/>
      <c r="E9" s="192"/>
      <c r="F9" s="33"/>
      <c r="G9" s="23"/>
      <c r="H9" s="25"/>
      <c r="I9" s="23"/>
      <c r="J9" s="25"/>
      <c r="K9" s="23"/>
      <c r="L9" s="49"/>
    </row>
    <row r="10" spans="1:12" ht="12.75">
      <c r="A10" s="41">
        <v>39545</v>
      </c>
      <c r="B10" s="41">
        <v>39549</v>
      </c>
      <c r="C10" s="36">
        <v>15</v>
      </c>
      <c r="D10" s="191"/>
      <c r="E10" s="192"/>
      <c r="F10" s="33"/>
      <c r="G10" s="23"/>
      <c r="H10" s="25"/>
      <c r="I10" s="23"/>
      <c r="J10" s="25"/>
      <c r="K10" s="23"/>
      <c r="L10" s="49"/>
    </row>
    <row r="11" spans="1:12" ht="12.75">
      <c r="A11" s="41">
        <v>39552</v>
      </c>
      <c r="B11" s="41">
        <v>39556</v>
      </c>
      <c r="C11" s="36">
        <v>16</v>
      </c>
      <c r="D11" s="193"/>
      <c r="E11" s="194"/>
      <c r="F11" s="33"/>
      <c r="G11" s="23"/>
      <c r="H11" s="25"/>
      <c r="I11" s="23"/>
      <c r="J11" s="25"/>
      <c r="K11" s="23"/>
      <c r="L11" s="49" t="s">
        <v>70</v>
      </c>
    </row>
    <row r="12" spans="1:12" ht="12.75">
      <c r="A12" s="41">
        <v>39559</v>
      </c>
      <c r="B12" s="41">
        <v>39563</v>
      </c>
      <c r="C12" s="36">
        <v>17</v>
      </c>
      <c r="D12" s="191" t="s">
        <v>12</v>
      </c>
      <c r="E12" s="192">
        <v>5</v>
      </c>
      <c r="F12" s="33" t="s">
        <v>12</v>
      </c>
      <c r="G12" s="23">
        <v>5</v>
      </c>
      <c r="H12" s="25" t="s">
        <v>12</v>
      </c>
      <c r="I12" s="23">
        <v>5</v>
      </c>
      <c r="J12" s="25" t="s">
        <v>12</v>
      </c>
      <c r="K12" s="23">
        <v>5</v>
      </c>
      <c r="L12" s="49" t="s">
        <v>71</v>
      </c>
    </row>
    <row r="13" spans="1:12" ht="12.75">
      <c r="A13" s="41">
        <v>39566</v>
      </c>
      <c r="B13" s="41">
        <v>39570</v>
      </c>
      <c r="C13" s="36">
        <v>18</v>
      </c>
      <c r="D13" s="191" t="s">
        <v>12</v>
      </c>
      <c r="E13" s="192">
        <v>5</v>
      </c>
      <c r="F13" s="33" t="s">
        <v>12</v>
      </c>
      <c r="G13" s="23">
        <v>5</v>
      </c>
      <c r="H13" s="25" t="s">
        <v>12</v>
      </c>
      <c r="I13" s="23">
        <v>5</v>
      </c>
      <c r="J13" s="25" t="s">
        <v>12</v>
      </c>
      <c r="K13" s="23">
        <v>5</v>
      </c>
      <c r="L13" s="49"/>
    </row>
    <row r="14" spans="1:12" ht="12.75">
      <c r="A14" s="41">
        <v>39573</v>
      </c>
      <c r="B14" s="41">
        <v>39577</v>
      </c>
      <c r="C14" s="36">
        <v>19</v>
      </c>
      <c r="D14" s="191"/>
      <c r="E14" s="192"/>
      <c r="F14" s="33"/>
      <c r="G14" s="23"/>
      <c r="H14" s="25"/>
      <c r="I14" s="23"/>
      <c r="J14" s="25"/>
      <c r="K14" s="23"/>
      <c r="L14" s="49"/>
    </row>
    <row r="15" spans="1:12" ht="12.75">
      <c r="A15" s="41">
        <v>39580</v>
      </c>
      <c r="B15" s="41">
        <v>39584</v>
      </c>
      <c r="C15" s="36">
        <v>20</v>
      </c>
      <c r="D15" s="195"/>
      <c r="E15" s="196"/>
      <c r="F15" s="33"/>
      <c r="G15" s="23"/>
      <c r="H15" s="25"/>
      <c r="I15" s="23"/>
      <c r="J15" s="25"/>
      <c r="K15" s="23"/>
      <c r="L15" s="49"/>
    </row>
    <row r="16" spans="1:12" ht="12.75">
      <c r="A16" s="41">
        <v>39587</v>
      </c>
      <c r="B16" s="41">
        <v>39591</v>
      </c>
      <c r="C16" s="36">
        <v>21</v>
      </c>
      <c r="D16" s="191" t="s">
        <v>12</v>
      </c>
      <c r="E16" s="192">
        <v>2</v>
      </c>
      <c r="F16" s="33" t="s">
        <v>12</v>
      </c>
      <c r="G16" s="23">
        <v>5</v>
      </c>
      <c r="H16" s="25" t="s">
        <v>12</v>
      </c>
      <c r="I16" s="23">
        <v>5</v>
      </c>
      <c r="J16" s="25" t="s">
        <v>12</v>
      </c>
      <c r="K16" s="23">
        <v>5</v>
      </c>
      <c r="L16" s="49"/>
    </row>
    <row r="17" spans="1:12" ht="12.75">
      <c r="A17" s="41">
        <v>39594</v>
      </c>
      <c r="B17" s="41">
        <v>39598</v>
      </c>
      <c r="C17" s="36">
        <v>22</v>
      </c>
      <c r="D17" s="191" t="s">
        <v>12</v>
      </c>
      <c r="E17" s="192">
        <v>5</v>
      </c>
      <c r="F17" s="33" t="s">
        <v>12</v>
      </c>
      <c r="G17" s="23">
        <v>5</v>
      </c>
      <c r="H17" s="25" t="s">
        <v>12</v>
      </c>
      <c r="I17" s="23">
        <v>5</v>
      </c>
      <c r="J17" s="25" t="s">
        <v>12</v>
      </c>
      <c r="K17" s="23">
        <v>5</v>
      </c>
      <c r="L17" s="49"/>
    </row>
    <row r="18" spans="1:12" ht="12.75">
      <c r="A18" s="41">
        <v>39601</v>
      </c>
      <c r="B18" s="41">
        <v>39605</v>
      </c>
      <c r="C18" s="36">
        <v>23</v>
      </c>
      <c r="D18" s="193"/>
      <c r="E18" s="194"/>
      <c r="F18" s="33"/>
      <c r="G18" s="23"/>
      <c r="H18" s="25"/>
      <c r="I18" s="23"/>
      <c r="J18" s="25"/>
      <c r="K18" s="23"/>
      <c r="L18" s="49"/>
    </row>
    <row r="19" spans="1:12" ht="12.75">
      <c r="A19" s="41">
        <v>39608</v>
      </c>
      <c r="B19" s="41">
        <v>39612</v>
      </c>
      <c r="C19" s="36">
        <v>24</v>
      </c>
      <c r="D19" s="191" t="s">
        <v>12</v>
      </c>
      <c r="E19" s="192">
        <v>5</v>
      </c>
      <c r="F19" s="33" t="s">
        <v>12</v>
      </c>
      <c r="G19" s="23">
        <v>5</v>
      </c>
      <c r="H19" s="25" t="s">
        <v>12</v>
      </c>
      <c r="I19" s="23">
        <v>5</v>
      </c>
      <c r="J19" s="181" t="s">
        <v>69</v>
      </c>
      <c r="K19" s="182">
        <v>5</v>
      </c>
      <c r="L19" s="49"/>
    </row>
    <row r="20" spans="1:12" ht="12.75">
      <c r="A20" s="41">
        <v>39615</v>
      </c>
      <c r="B20" s="41">
        <v>39619</v>
      </c>
      <c r="C20" s="36">
        <v>25</v>
      </c>
      <c r="D20" s="191" t="s">
        <v>12</v>
      </c>
      <c r="E20" s="192">
        <v>5</v>
      </c>
      <c r="F20" s="33" t="s">
        <v>12</v>
      </c>
      <c r="G20" s="23">
        <v>5</v>
      </c>
      <c r="H20" s="25" t="s">
        <v>12</v>
      </c>
      <c r="I20" s="23">
        <v>5</v>
      </c>
      <c r="J20" s="181" t="s">
        <v>69</v>
      </c>
      <c r="K20" s="182">
        <v>5</v>
      </c>
      <c r="L20" s="49" t="s">
        <v>73</v>
      </c>
    </row>
    <row r="21" spans="1:12" ht="12.75">
      <c r="A21" s="41">
        <v>39622</v>
      </c>
      <c r="B21" s="41">
        <v>39626</v>
      </c>
      <c r="C21" s="36">
        <v>26</v>
      </c>
      <c r="D21" s="193"/>
      <c r="E21" s="194"/>
      <c r="F21" s="33"/>
      <c r="G21" s="23"/>
      <c r="H21" s="25"/>
      <c r="I21" s="23"/>
      <c r="J21" s="25"/>
      <c r="K21" s="23"/>
      <c r="L21" s="49"/>
    </row>
    <row r="22" spans="1:12" ht="12.75">
      <c r="A22" s="41">
        <v>39629</v>
      </c>
      <c r="B22" s="41">
        <v>39633</v>
      </c>
      <c r="C22" s="36">
        <v>27</v>
      </c>
      <c r="D22" s="197"/>
      <c r="E22" s="198"/>
      <c r="F22" s="177"/>
      <c r="G22" s="178"/>
      <c r="H22" s="179"/>
      <c r="I22" s="178"/>
      <c r="J22" s="179"/>
      <c r="K22" s="178"/>
      <c r="L22" s="180" t="s">
        <v>72</v>
      </c>
    </row>
    <row r="23" spans="1:12" ht="12.75">
      <c r="A23" s="41">
        <v>39636</v>
      </c>
      <c r="B23" s="41">
        <v>39640</v>
      </c>
      <c r="C23" s="36">
        <v>28</v>
      </c>
      <c r="D23" s="191"/>
      <c r="E23" s="192"/>
      <c r="F23" s="33"/>
      <c r="G23" s="23"/>
      <c r="H23" s="25"/>
      <c r="I23" s="23"/>
      <c r="J23" s="25"/>
      <c r="K23" s="23"/>
      <c r="L23" s="49"/>
    </row>
    <row r="24" spans="1:12" ht="12.75">
      <c r="A24" s="41">
        <v>39643</v>
      </c>
      <c r="B24" s="41">
        <v>39647</v>
      </c>
      <c r="C24" s="36">
        <v>29</v>
      </c>
      <c r="D24" s="191"/>
      <c r="E24" s="192"/>
      <c r="F24" s="33"/>
      <c r="G24" s="23"/>
      <c r="H24" s="25"/>
      <c r="I24" s="23"/>
      <c r="J24" s="25"/>
      <c r="K24" s="23"/>
      <c r="L24" s="49"/>
    </row>
    <row r="25" spans="1:12" ht="12.75">
      <c r="A25" s="41">
        <v>39650</v>
      </c>
      <c r="B25" s="41">
        <v>39654</v>
      </c>
      <c r="C25" s="36">
        <v>30</v>
      </c>
      <c r="D25" s="191"/>
      <c r="E25" s="192"/>
      <c r="F25" s="33"/>
      <c r="G25" s="23"/>
      <c r="H25" s="25"/>
      <c r="I25" s="23"/>
      <c r="J25" s="25"/>
      <c r="K25" s="23"/>
      <c r="L25" s="49"/>
    </row>
    <row r="26" spans="1:12" ht="12.75">
      <c r="A26" s="41">
        <v>39657</v>
      </c>
      <c r="B26" s="41">
        <v>39661</v>
      </c>
      <c r="C26" s="36">
        <v>31</v>
      </c>
      <c r="D26" s="191"/>
      <c r="E26" s="192"/>
      <c r="F26" s="33"/>
      <c r="G26" s="23"/>
      <c r="H26" s="25"/>
      <c r="I26" s="23"/>
      <c r="J26" s="25"/>
      <c r="K26" s="23"/>
      <c r="L26" s="49"/>
    </row>
    <row r="27" spans="1:12" ht="12.75">
      <c r="A27" s="41">
        <v>39664</v>
      </c>
      <c r="B27" s="41">
        <v>39668</v>
      </c>
      <c r="C27" s="36">
        <v>32</v>
      </c>
      <c r="D27" s="191"/>
      <c r="E27" s="192"/>
      <c r="F27" s="33"/>
      <c r="G27" s="23"/>
      <c r="H27" s="25"/>
      <c r="I27" s="23"/>
      <c r="J27" s="25"/>
      <c r="K27" s="23"/>
      <c r="L27" s="49"/>
    </row>
    <row r="28" spans="1:12" ht="12.75">
      <c r="A28" s="41">
        <v>39671</v>
      </c>
      <c r="B28" s="41">
        <v>39675</v>
      </c>
      <c r="C28" s="36">
        <v>33</v>
      </c>
      <c r="D28" s="191"/>
      <c r="E28" s="192"/>
      <c r="F28" s="33"/>
      <c r="G28" s="23"/>
      <c r="H28" s="25"/>
      <c r="I28" s="23"/>
      <c r="J28" s="25"/>
      <c r="K28" s="23"/>
      <c r="L28" s="49"/>
    </row>
    <row r="29" spans="1:12" ht="12.75">
      <c r="A29" s="41">
        <v>39678</v>
      </c>
      <c r="B29" s="41">
        <v>39682</v>
      </c>
      <c r="C29" s="36">
        <v>34</v>
      </c>
      <c r="D29" s="191"/>
      <c r="E29" s="192"/>
      <c r="F29" s="33"/>
      <c r="G29" s="23"/>
      <c r="H29" s="25"/>
      <c r="I29" s="23"/>
      <c r="J29" s="25"/>
      <c r="K29" s="23"/>
      <c r="L29" s="49"/>
    </row>
    <row r="30" spans="1:12" ht="12.75">
      <c r="A30" s="41">
        <v>39685</v>
      </c>
      <c r="B30" s="41">
        <v>39689</v>
      </c>
      <c r="C30" s="36">
        <v>35</v>
      </c>
      <c r="D30" s="191"/>
      <c r="E30" s="192"/>
      <c r="F30" s="33"/>
      <c r="G30" s="23"/>
      <c r="H30" s="25"/>
      <c r="I30" s="23"/>
      <c r="J30" s="25"/>
      <c r="K30" s="23"/>
      <c r="L30" s="49"/>
    </row>
    <row r="31" spans="1:12" ht="12.75">
      <c r="A31" s="41">
        <v>39692</v>
      </c>
      <c r="B31" s="41">
        <v>39696</v>
      </c>
      <c r="C31" s="36">
        <v>36</v>
      </c>
      <c r="D31" s="191"/>
      <c r="E31" s="192"/>
      <c r="F31" s="33"/>
      <c r="G31" s="23"/>
      <c r="H31" s="25"/>
      <c r="I31" s="23"/>
      <c r="J31" s="25"/>
      <c r="K31" s="23"/>
      <c r="L31" s="49"/>
    </row>
    <row r="32" spans="1:12" ht="12.75">
      <c r="A32" s="41">
        <v>39699</v>
      </c>
      <c r="B32" s="41">
        <v>39703</v>
      </c>
      <c r="C32" s="36">
        <v>37</v>
      </c>
      <c r="D32" s="191"/>
      <c r="E32" s="192"/>
      <c r="F32" s="33"/>
      <c r="G32" s="23"/>
      <c r="H32" s="25"/>
      <c r="I32" s="23"/>
      <c r="J32" s="25"/>
      <c r="K32" s="23"/>
      <c r="L32" s="49"/>
    </row>
    <row r="33" spans="1:12" ht="12.75">
      <c r="A33" s="41">
        <v>39706</v>
      </c>
      <c r="B33" s="41">
        <v>39710</v>
      </c>
      <c r="C33" s="36">
        <v>38</v>
      </c>
      <c r="D33" s="191"/>
      <c r="E33" s="192"/>
      <c r="F33" s="33"/>
      <c r="G33" s="23"/>
      <c r="H33" s="25"/>
      <c r="I33" s="23"/>
      <c r="J33" s="25"/>
      <c r="K33" s="23"/>
      <c r="L33" s="49"/>
    </row>
    <row r="34" spans="1:12" ht="12.75">
      <c r="A34" s="41">
        <v>39713</v>
      </c>
      <c r="B34" s="41">
        <v>39717</v>
      </c>
      <c r="C34" s="36">
        <v>39</v>
      </c>
      <c r="D34" s="191"/>
      <c r="E34" s="192"/>
      <c r="F34" s="33"/>
      <c r="G34" s="23"/>
      <c r="H34" s="25"/>
      <c r="I34" s="23"/>
      <c r="J34" s="25"/>
      <c r="K34" s="23"/>
      <c r="L34" s="49"/>
    </row>
    <row r="35" spans="1:12" ht="12.75">
      <c r="A35" s="41">
        <v>39720</v>
      </c>
      <c r="B35" s="41">
        <v>39724</v>
      </c>
      <c r="C35" s="36">
        <v>40</v>
      </c>
      <c r="D35" s="191"/>
      <c r="E35" s="192"/>
      <c r="F35" s="33"/>
      <c r="G35" s="23"/>
      <c r="H35" s="25"/>
      <c r="I35" s="23"/>
      <c r="J35" s="25"/>
      <c r="K35" s="23"/>
      <c r="L35" s="49"/>
    </row>
    <row r="36" spans="1:12" ht="12.75">
      <c r="A36" s="41">
        <v>39727</v>
      </c>
      <c r="B36" s="41">
        <v>39731</v>
      </c>
      <c r="C36" s="36">
        <v>41</v>
      </c>
      <c r="D36" s="191"/>
      <c r="E36" s="192"/>
      <c r="F36" s="33"/>
      <c r="G36" s="23"/>
      <c r="H36" s="25"/>
      <c r="I36" s="23"/>
      <c r="J36" s="25"/>
      <c r="K36" s="23"/>
      <c r="L36" s="49"/>
    </row>
    <row r="37" spans="1:12" ht="12.75">
      <c r="A37" s="41">
        <v>39734</v>
      </c>
      <c r="B37" s="41">
        <v>39738</v>
      </c>
      <c r="C37" s="36">
        <v>42</v>
      </c>
      <c r="D37" s="191"/>
      <c r="E37" s="192"/>
      <c r="F37" s="33"/>
      <c r="G37" s="23"/>
      <c r="H37" s="25"/>
      <c r="I37" s="23"/>
      <c r="J37" s="25"/>
      <c r="K37" s="23"/>
      <c r="L37" s="49"/>
    </row>
    <row r="38" spans="1:12" ht="12.75">
      <c r="A38" s="41">
        <v>39741</v>
      </c>
      <c r="B38" s="41">
        <v>39745</v>
      </c>
      <c r="C38" s="36">
        <v>43</v>
      </c>
      <c r="D38" s="191"/>
      <c r="E38" s="192"/>
      <c r="F38" s="33"/>
      <c r="G38" s="23"/>
      <c r="H38" s="25"/>
      <c r="I38" s="23"/>
      <c r="J38" s="25"/>
      <c r="K38" s="23"/>
      <c r="L38" s="49"/>
    </row>
    <row r="39" spans="1:12" ht="12.75">
      <c r="A39" s="41">
        <v>39748</v>
      </c>
      <c r="B39" s="41">
        <v>39752</v>
      </c>
      <c r="C39" s="36">
        <v>44</v>
      </c>
      <c r="D39" s="191"/>
      <c r="E39" s="192"/>
      <c r="F39" s="33"/>
      <c r="G39" s="23"/>
      <c r="H39" s="25"/>
      <c r="I39" s="23"/>
      <c r="J39" s="25"/>
      <c r="K39" s="23"/>
      <c r="L39" s="49"/>
    </row>
    <row r="40" spans="1:12" ht="12.75">
      <c r="A40" s="41">
        <v>39755</v>
      </c>
      <c r="B40" s="41">
        <v>39759</v>
      </c>
      <c r="C40" s="36">
        <v>45</v>
      </c>
      <c r="D40" s="191"/>
      <c r="E40" s="192"/>
      <c r="F40" s="33"/>
      <c r="G40" s="23"/>
      <c r="H40" s="25"/>
      <c r="I40" s="23"/>
      <c r="J40" s="25"/>
      <c r="K40" s="23"/>
      <c r="L40" s="49"/>
    </row>
    <row r="41" spans="1:12" ht="12.75">
      <c r="A41" s="41">
        <v>39762</v>
      </c>
      <c r="B41" s="41">
        <v>39766</v>
      </c>
      <c r="C41" s="36">
        <v>46</v>
      </c>
      <c r="D41" s="191"/>
      <c r="E41" s="192"/>
      <c r="F41" s="33"/>
      <c r="G41" s="23"/>
      <c r="H41" s="25"/>
      <c r="I41" s="23"/>
      <c r="J41" s="25"/>
      <c r="K41" s="23"/>
      <c r="L41" s="49"/>
    </row>
    <row r="42" spans="1:12" ht="12.75">
      <c r="A42" s="41">
        <v>39769</v>
      </c>
      <c r="B42" s="41">
        <v>39773</v>
      </c>
      <c r="C42" s="36">
        <v>47</v>
      </c>
      <c r="D42" s="191"/>
      <c r="E42" s="192"/>
      <c r="F42" s="33"/>
      <c r="G42" s="23"/>
      <c r="H42" s="25"/>
      <c r="I42" s="23"/>
      <c r="J42" s="25"/>
      <c r="K42" s="23"/>
      <c r="L42" s="49"/>
    </row>
    <row r="43" spans="1:12" ht="12.75">
      <c r="A43" s="41">
        <v>39776</v>
      </c>
      <c r="B43" s="41">
        <v>39780</v>
      </c>
      <c r="C43" s="36">
        <v>48</v>
      </c>
      <c r="D43" s="191"/>
      <c r="E43" s="192"/>
      <c r="F43" s="33"/>
      <c r="G43" s="23"/>
      <c r="H43" s="25"/>
      <c r="I43" s="23"/>
      <c r="J43" s="25"/>
      <c r="K43" s="23"/>
      <c r="L43" s="49"/>
    </row>
    <row r="44" spans="1:12" ht="12.75">
      <c r="A44" s="41">
        <v>39783</v>
      </c>
      <c r="B44" s="41">
        <v>39787</v>
      </c>
      <c r="C44" s="36">
        <v>49</v>
      </c>
      <c r="D44" s="191"/>
      <c r="E44" s="192"/>
      <c r="F44" s="33"/>
      <c r="G44" s="23"/>
      <c r="H44" s="25"/>
      <c r="I44" s="23"/>
      <c r="J44" s="25"/>
      <c r="K44" s="23"/>
      <c r="L44" s="49"/>
    </row>
    <row r="45" spans="1:12" ht="12.75">
      <c r="A45" s="41">
        <v>39790</v>
      </c>
      <c r="B45" s="41">
        <v>39794</v>
      </c>
      <c r="C45" s="36">
        <v>50</v>
      </c>
      <c r="D45" s="191"/>
      <c r="E45" s="192"/>
      <c r="F45" s="33"/>
      <c r="G45" s="23"/>
      <c r="H45" s="25"/>
      <c r="I45" s="23"/>
      <c r="J45" s="25"/>
      <c r="K45" s="23"/>
      <c r="L45" s="49"/>
    </row>
    <row r="46" spans="1:12" ht="12.75">
      <c r="A46" s="41">
        <v>39797</v>
      </c>
      <c r="B46" s="41">
        <v>39801</v>
      </c>
      <c r="C46" s="36">
        <v>51</v>
      </c>
      <c r="D46" s="191"/>
      <c r="E46" s="192"/>
      <c r="F46" s="33"/>
      <c r="G46" s="23"/>
      <c r="H46" s="25"/>
      <c r="I46" s="23"/>
      <c r="J46" s="25"/>
      <c r="K46" s="23"/>
      <c r="L46" s="49"/>
    </row>
    <row r="47" spans="1:12" ht="13.5" thickBot="1">
      <c r="A47" s="41">
        <v>39804</v>
      </c>
      <c r="B47" s="41">
        <v>39808</v>
      </c>
      <c r="C47" s="37">
        <v>52</v>
      </c>
      <c r="D47" s="199"/>
      <c r="E47" s="200"/>
      <c r="F47" s="34"/>
      <c r="G47" s="24"/>
      <c r="H47" s="26"/>
      <c r="I47" s="24"/>
      <c r="J47" s="26"/>
      <c r="K47" s="24"/>
      <c r="L47" s="50"/>
    </row>
    <row r="48" spans="1:29" s="6" customFormat="1" ht="20.25" customHeight="1" thickBot="1">
      <c r="A48" s="42"/>
      <c r="B48" s="42"/>
      <c r="C48" s="18" t="s">
        <v>5</v>
      </c>
      <c r="D48" s="201">
        <f>SUM(E3:E47)</f>
        <v>27</v>
      </c>
      <c r="E48" s="202"/>
      <c r="F48" s="31">
        <f>SUM(G3:G47)</f>
        <v>30</v>
      </c>
      <c r="G48" s="28"/>
      <c r="H48" s="27">
        <f>SUM(I3:I47)</f>
        <v>30</v>
      </c>
      <c r="I48" s="28"/>
      <c r="J48" s="27">
        <f>SUM(K3:K47)</f>
        <v>30</v>
      </c>
      <c r="K48" s="28"/>
      <c r="L48" s="51">
        <f>SUM(F48:K48)</f>
        <v>90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3:12" ht="12.75">
      <c r="C49" s="1" t="s">
        <v>27</v>
      </c>
      <c r="D49" s="203"/>
      <c r="E49" s="204">
        <f>SUMIF(D3:D47,"E",E3:E47)</f>
        <v>27</v>
      </c>
      <c r="G49" s="7">
        <f>SUMIF(F3:F47,"E",G3:G47)</f>
        <v>30</v>
      </c>
      <c r="H49" s="7"/>
      <c r="I49" s="7">
        <f>SUMIF(H3:H47,"E",I3:I47)</f>
        <v>30</v>
      </c>
      <c r="J49" s="7"/>
      <c r="K49" s="7">
        <f>SUMIF(J3:J47,"E",K3:K47)</f>
        <v>20</v>
      </c>
      <c r="L49" s="98" t="str">
        <f>SUM(F49:K49)&amp;" days in ETSI"</f>
        <v>80 days in ETSI</v>
      </c>
    </row>
    <row r="50" ht="12.75">
      <c r="L50" s="176">
        <f>SUM(F49:K49)/SUM(F48:K48)</f>
        <v>0.8888888888888888</v>
      </c>
    </row>
    <row r="51" ht="38.25">
      <c r="L51" t="s">
        <v>11</v>
      </c>
    </row>
    <row r="52" spans="10:12" ht="12.75">
      <c r="J52" s="53" t="s">
        <v>12</v>
      </c>
      <c r="K52" s="54">
        <v>5</v>
      </c>
      <c r="L52" t="s">
        <v>13</v>
      </c>
    </row>
    <row r="53" spans="10:12" ht="25.5">
      <c r="J53" s="53" t="s">
        <v>14</v>
      </c>
      <c r="K53" s="54">
        <v>3</v>
      </c>
      <c r="L53" t="s">
        <v>15</v>
      </c>
    </row>
    <row r="54" spans="10:12" ht="22.5">
      <c r="J54" s="53" t="s">
        <v>16</v>
      </c>
      <c r="K54" s="55" t="s">
        <v>17</v>
      </c>
      <c r="L54" t="s">
        <v>18</v>
      </c>
    </row>
    <row r="55" spans="10:12" ht="25.5">
      <c r="J55" s="53" t="s">
        <v>19</v>
      </c>
      <c r="K55" s="54">
        <v>2</v>
      </c>
      <c r="L55" t="s">
        <v>20</v>
      </c>
    </row>
  </sheetData>
  <mergeCells count="4"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2" width="7.57421875" style="41" customWidth="1"/>
    <col min="3" max="3" width="6.421875" style="1" customWidth="1"/>
    <col min="4" max="4" width="3.00390625" style="21" customWidth="1"/>
    <col min="5" max="5" width="3.00390625" style="7" customWidth="1"/>
    <col min="6" max="6" width="3.00390625" style="21" customWidth="1"/>
    <col min="7" max="7" width="3.00390625" style="7" customWidth="1"/>
    <col min="8" max="8" width="3.00390625" style="21" customWidth="1"/>
    <col min="9" max="9" width="3.00390625" style="7" customWidth="1"/>
    <col min="10" max="10" width="3.00390625" style="21" customWidth="1"/>
    <col min="11" max="11" width="3.00390625" style="7" customWidth="1"/>
    <col min="12" max="12" width="3.00390625" style="21" customWidth="1"/>
    <col min="13" max="13" width="3.00390625" style="7" customWidth="1"/>
    <col min="14" max="14" width="3.00390625" style="21" customWidth="1"/>
    <col min="15" max="15" width="3.00390625" style="7" customWidth="1"/>
    <col min="16" max="16" width="36.57421875" style="0" customWidth="1"/>
  </cols>
  <sheetData>
    <row r="1" spans="1:33" s="22" customFormat="1" ht="26.25" customHeight="1" thickBot="1">
      <c r="A1" s="43" t="s">
        <v>63</v>
      </c>
      <c r="B1" s="44"/>
      <c r="D1" s="45"/>
      <c r="F1" s="45"/>
      <c r="H1" s="45"/>
      <c r="J1" s="45"/>
      <c r="L1" s="45"/>
      <c r="N1" s="45"/>
      <c r="P1" s="4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2" customFormat="1" ht="19.5" customHeight="1" thickBot="1">
      <c r="A2" s="40" t="s">
        <v>3</v>
      </c>
      <c r="B2" s="40" t="s">
        <v>4</v>
      </c>
      <c r="C2" s="18" t="s">
        <v>6</v>
      </c>
      <c r="D2" s="186"/>
      <c r="E2" s="185"/>
      <c r="F2" s="184"/>
      <c r="G2" s="185"/>
      <c r="H2" s="184"/>
      <c r="I2" s="185"/>
      <c r="J2" s="184"/>
      <c r="K2" s="185"/>
      <c r="L2" s="184"/>
      <c r="M2" s="185"/>
      <c r="N2" s="184"/>
      <c r="O2" s="185"/>
      <c r="P2" s="47" t="s">
        <v>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41">
        <v>39811</v>
      </c>
      <c r="B3" s="41">
        <v>39815</v>
      </c>
      <c r="C3" s="35">
        <v>1</v>
      </c>
      <c r="D3" s="32"/>
      <c r="E3" s="30"/>
      <c r="F3" s="29"/>
      <c r="G3" s="30"/>
      <c r="H3" s="29"/>
      <c r="I3" s="30"/>
      <c r="J3" s="29"/>
      <c r="K3" s="30"/>
      <c r="L3" s="29"/>
      <c r="M3" s="30"/>
      <c r="N3" s="29"/>
      <c r="O3" s="30"/>
      <c r="P3" s="48"/>
    </row>
    <row r="4" spans="1:16" ht="12.75">
      <c r="A4" s="41">
        <v>39818</v>
      </c>
      <c r="B4" s="41">
        <v>39822</v>
      </c>
      <c r="C4" s="36">
        <v>2</v>
      </c>
      <c r="D4" s="33"/>
      <c r="E4" s="23"/>
      <c r="F4" s="25"/>
      <c r="G4" s="23"/>
      <c r="H4" s="25"/>
      <c r="I4" s="23"/>
      <c r="J4" s="25"/>
      <c r="K4" s="23"/>
      <c r="L4" s="25"/>
      <c r="M4" s="23"/>
      <c r="N4" s="25"/>
      <c r="O4" s="23"/>
      <c r="P4" s="49"/>
    </row>
    <row r="5" spans="1:16" ht="12.75">
      <c r="A5" s="41">
        <v>39825</v>
      </c>
      <c r="B5" s="41">
        <v>39829</v>
      </c>
      <c r="C5" s="36">
        <v>3</v>
      </c>
      <c r="D5" s="33"/>
      <c r="E5" s="23"/>
      <c r="F5" s="25"/>
      <c r="G5" s="23"/>
      <c r="H5" s="25"/>
      <c r="I5" s="23"/>
      <c r="J5" s="25"/>
      <c r="K5" s="23"/>
      <c r="L5" s="25"/>
      <c r="M5" s="23"/>
      <c r="N5" s="25"/>
      <c r="O5" s="23"/>
      <c r="P5" s="49"/>
    </row>
    <row r="6" spans="1:16" ht="12.75">
      <c r="A6" s="41">
        <v>39832</v>
      </c>
      <c r="B6" s="41">
        <v>39836</v>
      </c>
      <c r="C6" s="36">
        <v>4</v>
      </c>
      <c r="D6" s="33"/>
      <c r="E6" s="23"/>
      <c r="F6" s="25"/>
      <c r="G6" s="23"/>
      <c r="H6" s="25"/>
      <c r="I6" s="23"/>
      <c r="J6" s="25"/>
      <c r="K6" s="23"/>
      <c r="L6" s="25"/>
      <c r="M6" s="23"/>
      <c r="N6" s="25"/>
      <c r="O6" s="23"/>
      <c r="P6" s="49"/>
    </row>
    <row r="7" spans="1:16" ht="12.75">
      <c r="A7" s="41">
        <v>39839</v>
      </c>
      <c r="B7" s="41">
        <v>39843</v>
      </c>
      <c r="C7" s="36">
        <v>5</v>
      </c>
      <c r="D7" s="33"/>
      <c r="E7" s="23"/>
      <c r="F7" s="25"/>
      <c r="G7" s="23"/>
      <c r="H7" s="25"/>
      <c r="I7" s="23"/>
      <c r="J7" s="25"/>
      <c r="K7" s="23"/>
      <c r="L7" s="25"/>
      <c r="M7" s="23"/>
      <c r="N7" s="25"/>
      <c r="O7" s="23"/>
      <c r="P7" s="49"/>
    </row>
    <row r="8" spans="1:16" ht="12.75">
      <c r="A8" s="41">
        <v>39846</v>
      </c>
      <c r="B8" s="41">
        <v>39850</v>
      </c>
      <c r="C8" s="36">
        <v>6</v>
      </c>
      <c r="D8" s="33"/>
      <c r="E8" s="23"/>
      <c r="F8" s="25"/>
      <c r="G8" s="23"/>
      <c r="H8" s="25"/>
      <c r="I8" s="23"/>
      <c r="J8" s="25"/>
      <c r="K8" s="23"/>
      <c r="L8" s="25"/>
      <c r="M8" s="23"/>
      <c r="N8" s="25"/>
      <c r="O8" s="23"/>
      <c r="P8" s="49"/>
    </row>
    <row r="9" spans="1:16" ht="12.75">
      <c r="A9" s="41">
        <v>39853</v>
      </c>
      <c r="B9" s="41">
        <v>39857</v>
      </c>
      <c r="C9" s="36">
        <v>7</v>
      </c>
      <c r="D9" s="33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49"/>
    </row>
    <row r="10" spans="1:16" ht="12.75">
      <c r="A10" s="41">
        <v>39860</v>
      </c>
      <c r="B10" s="41">
        <v>39864</v>
      </c>
      <c r="C10" s="36">
        <v>8</v>
      </c>
      <c r="D10" s="33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49"/>
    </row>
    <row r="11" spans="1:16" ht="12.75">
      <c r="A11" s="41">
        <v>39867</v>
      </c>
      <c r="B11" s="41">
        <v>39871</v>
      </c>
      <c r="C11" s="36">
        <v>9</v>
      </c>
      <c r="D11" s="33"/>
      <c r="E11" s="23"/>
      <c r="F11" s="25"/>
      <c r="G11" s="23"/>
      <c r="H11" s="25"/>
      <c r="I11" s="23"/>
      <c r="J11" s="25"/>
      <c r="K11" s="23"/>
      <c r="L11" s="25"/>
      <c r="M11" s="23"/>
      <c r="N11" s="25"/>
      <c r="O11" s="23"/>
      <c r="P11" s="49"/>
    </row>
    <row r="12" spans="1:16" ht="12.75">
      <c r="A12" s="41">
        <v>39874</v>
      </c>
      <c r="B12" s="41">
        <v>39878</v>
      </c>
      <c r="C12" s="36">
        <v>10</v>
      </c>
      <c r="D12" s="33"/>
      <c r="E12" s="23"/>
      <c r="F12" s="25"/>
      <c r="G12" s="23"/>
      <c r="H12" s="25"/>
      <c r="I12" s="23"/>
      <c r="J12" s="25"/>
      <c r="K12" s="23"/>
      <c r="L12" s="25"/>
      <c r="M12" s="23"/>
      <c r="N12" s="25"/>
      <c r="O12" s="23"/>
      <c r="P12" s="49"/>
    </row>
    <row r="13" spans="1:16" ht="12.75">
      <c r="A13" s="41">
        <v>39881</v>
      </c>
      <c r="B13" s="41">
        <v>39885</v>
      </c>
      <c r="C13" s="36">
        <v>11</v>
      </c>
      <c r="D13" s="33"/>
      <c r="E13" s="23"/>
      <c r="F13" s="25"/>
      <c r="G13" s="23"/>
      <c r="H13" s="25"/>
      <c r="I13" s="23"/>
      <c r="J13" s="25"/>
      <c r="K13" s="23"/>
      <c r="L13" s="25"/>
      <c r="M13" s="23"/>
      <c r="N13" s="25"/>
      <c r="O13" s="23"/>
      <c r="P13" s="49"/>
    </row>
    <row r="14" spans="1:16" ht="12.75">
      <c r="A14" s="41">
        <v>39888</v>
      </c>
      <c r="B14" s="41">
        <v>39892</v>
      </c>
      <c r="C14" s="36">
        <v>12</v>
      </c>
      <c r="D14" s="33"/>
      <c r="E14" s="23"/>
      <c r="F14" s="25"/>
      <c r="G14" s="23"/>
      <c r="H14" s="25"/>
      <c r="I14" s="23"/>
      <c r="J14" s="25"/>
      <c r="K14" s="23"/>
      <c r="L14" s="25"/>
      <c r="M14" s="23"/>
      <c r="N14" s="25"/>
      <c r="O14" s="23"/>
      <c r="P14" s="49"/>
    </row>
    <row r="15" spans="1:16" ht="12.75">
      <c r="A15" s="41">
        <v>39895</v>
      </c>
      <c r="B15" s="41">
        <v>39899</v>
      </c>
      <c r="C15" s="36">
        <v>13</v>
      </c>
      <c r="D15" s="33"/>
      <c r="E15" s="23"/>
      <c r="F15" s="25"/>
      <c r="G15" s="23"/>
      <c r="H15" s="25"/>
      <c r="I15" s="23"/>
      <c r="J15" s="25"/>
      <c r="K15" s="23"/>
      <c r="L15" s="25"/>
      <c r="M15" s="23"/>
      <c r="N15" s="25"/>
      <c r="O15" s="23"/>
      <c r="P15" s="49"/>
    </row>
    <row r="16" spans="1:16" ht="12.75">
      <c r="A16" s="41">
        <v>39902</v>
      </c>
      <c r="B16" s="41">
        <v>39906</v>
      </c>
      <c r="C16" s="36">
        <v>14</v>
      </c>
      <c r="D16" s="33"/>
      <c r="E16" s="23"/>
      <c r="F16" s="25"/>
      <c r="G16" s="23"/>
      <c r="H16" s="25"/>
      <c r="I16" s="23"/>
      <c r="J16" s="25"/>
      <c r="K16" s="23"/>
      <c r="L16" s="25"/>
      <c r="M16" s="23"/>
      <c r="N16" s="25"/>
      <c r="O16" s="23"/>
      <c r="P16" s="49"/>
    </row>
    <row r="17" spans="1:16" ht="12.75">
      <c r="A17" s="41">
        <v>39909</v>
      </c>
      <c r="B17" s="41">
        <v>39913</v>
      </c>
      <c r="C17" s="36">
        <v>15</v>
      </c>
      <c r="D17" s="33"/>
      <c r="E17" s="23"/>
      <c r="F17" s="25"/>
      <c r="G17" s="23"/>
      <c r="H17" s="25"/>
      <c r="I17" s="23"/>
      <c r="J17" s="25"/>
      <c r="K17" s="23"/>
      <c r="L17" s="25"/>
      <c r="M17" s="23"/>
      <c r="N17" s="25"/>
      <c r="O17" s="23"/>
      <c r="P17" s="49"/>
    </row>
    <row r="18" spans="1:16" ht="12.75">
      <c r="A18" s="41">
        <v>39916</v>
      </c>
      <c r="B18" s="41">
        <v>39920</v>
      </c>
      <c r="C18" s="36">
        <v>16</v>
      </c>
      <c r="D18" s="33"/>
      <c r="E18" s="23"/>
      <c r="F18" s="25"/>
      <c r="G18" s="23"/>
      <c r="H18" s="25"/>
      <c r="I18" s="23"/>
      <c r="J18" s="25"/>
      <c r="K18" s="23"/>
      <c r="L18" s="25"/>
      <c r="M18" s="23"/>
      <c r="N18" s="25"/>
      <c r="O18" s="23"/>
      <c r="P18" s="49"/>
    </row>
    <row r="19" spans="1:16" ht="12.75">
      <c r="A19" s="41">
        <v>39923</v>
      </c>
      <c r="B19" s="41">
        <v>39927</v>
      </c>
      <c r="C19" s="36">
        <v>17</v>
      </c>
      <c r="D19" s="33"/>
      <c r="E19" s="23"/>
      <c r="F19" s="25"/>
      <c r="G19" s="23"/>
      <c r="H19" s="25"/>
      <c r="I19" s="23"/>
      <c r="J19" s="25"/>
      <c r="K19" s="23"/>
      <c r="L19" s="25"/>
      <c r="M19" s="23"/>
      <c r="N19" s="25"/>
      <c r="O19" s="23"/>
      <c r="P19" s="49"/>
    </row>
    <row r="20" spans="1:16" ht="12.75">
      <c r="A20" s="41">
        <v>39930</v>
      </c>
      <c r="B20" s="41">
        <v>39934</v>
      </c>
      <c r="C20" s="36">
        <v>18</v>
      </c>
      <c r="D20" s="33"/>
      <c r="E20" s="23"/>
      <c r="F20" s="25"/>
      <c r="G20" s="23"/>
      <c r="H20" s="25"/>
      <c r="I20" s="23"/>
      <c r="J20" s="25"/>
      <c r="K20" s="23"/>
      <c r="L20" s="25"/>
      <c r="M20" s="23"/>
      <c r="N20" s="25"/>
      <c r="O20" s="23"/>
      <c r="P20" s="49"/>
    </row>
    <row r="21" spans="1:16" ht="12.75">
      <c r="A21" s="41">
        <v>39937</v>
      </c>
      <c r="B21" s="41">
        <v>39941</v>
      </c>
      <c r="C21" s="36">
        <v>19</v>
      </c>
      <c r="D21" s="33"/>
      <c r="E21" s="23"/>
      <c r="F21" s="25"/>
      <c r="G21" s="23"/>
      <c r="H21" s="25"/>
      <c r="I21" s="23"/>
      <c r="J21" s="25"/>
      <c r="K21" s="23"/>
      <c r="L21" s="25"/>
      <c r="M21" s="23"/>
      <c r="N21" s="25"/>
      <c r="O21" s="23"/>
      <c r="P21" s="49"/>
    </row>
    <row r="22" spans="1:16" ht="12.75">
      <c r="A22" s="41">
        <v>39944</v>
      </c>
      <c r="B22" s="41">
        <v>39948</v>
      </c>
      <c r="C22" s="36">
        <v>20</v>
      </c>
      <c r="D22" s="33"/>
      <c r="E22" s="23"/>
      <c r="F22" s="25"/>
      <c r="G22" s="23"/>
      <c r="H22" s="25"/>
      <c r="I22" s="23"/>
      <c r="J22" s="25"/>
      <c r="K22" s="23"/>
      <c r="L22" s="25"/>
      <c r="M22" s="23"/>
      <c r="N22" s="25"/>
      <c r="O22" s="23"/>
      <c r="P22" s="49"/>
    </row>
    <row r="23" spans="1:16" ht="12.75">
      <c r="A23" s="41">
        <v>39951</v>
      </c>
      <c r="B23" s="41">
        <v>39955</v>
      </c>
      <c r="C23" s="36">
        <v>21</v>
      </c>
      <c r="D23" s="33"/>
      <c r="E23" s="23"/>
      <c r="F23" s="25"/>
      <c r="G23" s="23"/>
      <c r="H23" s="25"/>
      <c r="I23" s="23"/>
      <c r="J23" s="25"/>
      <c r="K23" s="23"/>
      <c r="L23" s="25"/>
      <c r="M23" s="23"/>
      <c r="N23" s="25"/>
      <c r="O23" s="23"/>
      <c r="P23" s="49"/>
    </row>
    <row r="24" spans="1:16" ht="12.75">
      <c r="A24" s="41">
        <v>39958</v>
      </c>
      <c r="B24" s="41">
        <v>39962</v>
      </c>
      <c r="C24" s="36">
        <v>22</v>
      </c>
      <c r="D24" s="33"/>
      <c r="E24" s="23"/>
      <c r="F24" s="25"/>
      <c r="G24" s="23"/>
      <c r="H24" s="25"/>
      <c r="I24" s="23"/>
      <c r="J24" s="25"/>
      <c r="K24" s="23"/>
      <c r="L24" s="25"/>
      <c r="M24" s="23"/>
      <c r="N24" s="25"/>
      <c r="O24" s="23"/>
      <c r="P24" s="49"/>
    </row>
    <row r="25" spans="1:16" ht="12.75">
      <c r="A25" s="41">
        <v>39965</v>
      </c>
      <c r="B25" s="41">
        <v>39969</v>
      </c>
      <c r="C25" s="36">
        <v>23</v>
      </c>
      <c r="D25" s="33"/>
      <c r="E25" s="23"/>
      <c r="F25" s="25"/>
      <c r="G25" s="23"/>
      <c r="H25" s="25"/>
      <c r="I25" s="23"/>
      <c r="J25" s="25"/>
      <c r="K25" s="23"/>
      <c r="L25" s="25"/>
      <c r="M25" s="23"/>
      <c r="N25" s="25"/>
      <c r="O25" s="23"/>
      <c r="P25" s="49"/>
    </row>
    <row r="26" spans="1:16" ht="12.75">
      <c r="A26" s="41">
        <v>39972</v>
      </c>
      <c r="B26" s="41">
        <v>39976</v>
      </c>
      <c r="C26" s="36">
        <v>24</v>
      </c>
      <c r="D26" s="33"/>
      <c r="E26" s="23"/>
      <c r="F26" s="25"/>
      <c r="G26" s="23"/>
      <c r="H26" s="25"/>
      <c r="I26" s="23"/>
      <c r="J26" s="25"/>
      <c r="K26" s="23"/>
      <c r="L26" s="25"/>
      <c r="M26" s="23"/>
      <c r="N26" s="25"/>
      <c r="O26" s="23"/>
      <c r="P26" s="49"/>
    </row>
    <row r="27" spans="1:16" ht="12.75">
      <c r="A27" s="41">
        <v>39979</v>
      </c>
      <c r="B27" s="41">
        <v>39983</v>
      </c>
      <c r="C27" s="36">
        <v>25</v>
      </c>
      <c r="D27" s="33"/>
      <c r="E27" s="23"/>
      <c r="F27" s="25"/>
      <c r="G27" s="23"/>
      <c r="H27" s="25"/>
      <c r="I27" s="23"/>
      <c r="J27" s="25"/>
      <c r="K27" s="23"/>
      <c r="L27" s="25"/>
      <c r="M27" s="23"/>
      <c r="N27" s="25"/>
      <c r="O27" s="23"/>
      <c r="P27" s="49"/>
    </row>
    <row r="28" spans="1:16" ht="12.75">
      <c r="A28" s="41">
        <v>39986</v>
      </c>
      <c r="B28" s="41">
        <v>39990</v>
      </c>
      <c r="C28" s="36">
        <v>26</v>
      </c>
      <c r="D28" s="33"/>
      <c r="E28" s="23"/>
      <c r="F28" s="25"/>
      <c r="G28" s="23"/>
      <c r="H28" s="25"/>
      <c r="I28" s="23"/>
      <c r="J28" s="25"/>
      <c r="K28" s="23"/>
      <c r="L28" s="25"/>
      <c r="M28" s="23"/>
      <c r="N28" s="25"/>
      <c r="O28" s="23"/>
      <c r="P28" s="49"/>
    </row>
    <row r="29" spans="1:16" ht="12.75">
      <c r="A29" s="41">
        <v>39993</v>
      </c>
      <c r="B29" s="41">
        <v>39997</v>
      </c>
      <c r="C29" s="36">
        <v>27</v>
      </c>
      <c r="D29" s="33"/>
      <c r="E29" s="23"/>
      <c r="F29" s="25"/>
      <c r="G29" s="23"/>
      <c r="H29" s="25"/>
      <c r="I29" s="23"/>
      <c r="J29" s="25"/>
      <c r="K29" s="23"/>
      <c r="L29" s="25"/>
      <c r="M29" s="23"/>
      <c r="N29" s="25"/>
      <c r="O29" s="23"/>
      <c r="P29" s="49"/>
    </row>
    <row r="30" spans="1:16" ht="12.75">
      <c r="A30" s="41">
        <v>40000</v>
      </c>
      <c r="B30" s="41">
        <v>40004</v>
      </c>
      <c r="C30" s="36">
        <v>28</v>
      </c>
      <c r="D30" s="33"/>
      <c r="E30" s="23"/>
      <c r="F30" s="25"/>
      <c r="G30" s="23"/>
      <c r="H30" s="25"/>
      <c r="I30" s="23"/>
      <c r="J30" s="25"/>
      <c r="K30" s="23"/>
      <c r="L30" s="25"/>
      <c r="M30" s="23"/>
      <c r="N30" s="25"/>
      <c r="O30" s="23"/>
      <c r="P30" s="49"/>
    </row>
    <row r="31" spans="1:16" ht="12.75">
      <c r="A31" s="41">
        <v>40007</v>
      </c>
      <c r="B31" s="41">
        <v>40011</v>
      </c>
      <c r="C31" s="36">
        <v>29</v>
      </c>
      <c r="D31" s="33"/>
      <c r="E31" s="23"/>
      <c r="F31" s="25"/>
      <c r="G31" s="23"/>
      <c r="H31" s="25"/>
      <c r="I31" s="23"/>
      <c r="J31" s="25"/>
      <c r="K31" s="23"/>
      <c r="L31" s="25"/>
      <c r="M31" s="23"/>
      <c r="N31" s="25"/>
      <c r="O31" s="23"/>
      <c r="P31" s="49"/>
    </row>
    <row r="32" spans="1:16" ht="12.75">
      <c r="A32" s="41">
        <v>40014</v>
      </c>
      <c r="B32" s="41">
        <v>40018</v>
      </c>
      <c r="C32" s="36">
        <v>30</v>
      </c>
      <c r="D32" s="33"/>
      <c r="E32" s="23"/>
      <c r="F32" s="25"/>
      <c r="G32" s="23"/>
      <c r="H32" s="25"/>
      <c r="I32" s="23"/>
      <c r="J32" s="25"/>
      <c r="K32" s="23"/>
      <c r="L32" s="25"/>
      <c r="M32" s="23"/>
      <c r="N32" s="25"/>
      <c r="O32" s="23"/>
      <c r="P32" s="49"/>
    </row>
    <row r="33" spans="1:16" ht="12.75">
      <c r="A33" s="41">
        <v>40021</v>
      </c>
      <c r="B33" s="41">
        <v>40025</v>
      </c>
      <c r="C33" s="36">
        <v>31</v>
      </c>
      <c r="D33" s="33"/>
      <c r="E33" s="23"/>
      <c r="F33" s="25"/>
      <c r="G33" s="23"/>
      <c r="H33" s="25"/>
      <c r="I33" s="23"/>
      <c r="J33" s="25"/>
      <c r="K33" s="23"/>
      <c r="L33" s="25"/>
      <c r="M33" s="23"/>
      <c r="N33" s="25"/>
      <c r="O33" s="23"/>
      <c r="P33" s="49"/>
    </row>
    <row r="34" spans="1:16" ht="12.75">
      <c r="A34" s="41">
        <v>40028</v>
      </c>
      <c r="B34" s="41">
        <v>40032</v>
      </c>
      <c r="C34" s="36">
        <v>32</v>
      </c>
      <c r="D34" s="33"/>
      <c r="E34" s="23"/>
      <c r="F34" s="25"/>
      <c r="G34" s="23"/>
      <c r="H34" s="25"/>
      <c r="I34" s="23"/>
      <c r="J34" s="25"/>
      <c r="K34" s="23"/>
      <c r="L34" s="25"/>
      <c r="M34" s="23"/>
      <c r="N34" s="25"/>
      <c r="O34" s="23"/>
      <c r="P34" s="49"/>
    </row>
    <row r="35" spans="1:16" ht="12.75">
      <c r="A35" s="41">
        <v>40035</v>
      </c>
      <c r="B35" s="41">
        <v>40039</v>
      </c>
      <c r="C35" s="36">
        <v>33</v>
      </c>
      <c r="D35" s="33"/>
      <c r="E35" s="23"/>
      <c r="F35" s="25"/>
      <c r="G35" s="23"/>
      <c r="H35" s="25"/>
      <c r="I35" s="23"/>
      <c r="J35" s="25"/>
      <c r="K35" s="23"/>
      <c r="L35" s="25"/>
      <c r="M35" s="23"/>
      <c r="N35" s="25"/>
      <c r="O35" s="23"/>
      <c r="P35" s="49"/>
    </row>
    <row r="36" spans="1:16" ht="12.75">
      <c r="A36" s="41">
        <v>40042</v>
      </c>
      <c r="B36" s="41">
        <v>40046</v>
      </c>
      <c r="C36" s="36">
        <v>34</v>
      </c>
      <c r="D36" s="33"/>
      <c r="E36" s="23"/>
      <c r="F36" s="25"/>
      <c r="G36" s="23"/>
      <c r="H36" s="25"/>
      <c r="I36" s="23"/>
      <c r="J36" s="25"/>
      <c r="K36" s="23"/>
      <c r="L36" s="25"/>
      <c r="M36" s="23"/>
      <c r="N36" s="25"/>
      <c r="O36" s="23"/>
      <c r="P36" s="49"/>
    </row>
    <row r="37" spans="1:16" ht="12.75">
      <c r="A37" s="41">
        <v>40049</v>
      </c>
      <c r="B37" s="41">
        <v>40053</v>
      </c>
      <c r="C37" s="36">
        <v>35</v>
      </c>
      <c r="D37" s="33"/>
      <c r="E37" s="23"/>
      <c r="F37" s="25"/>
      <c r="G37" s="23"/>
      <c r="H37" s="25"/>
      <c r="I37" s="23"/>
      <c r="J37" s="25"/>
      <c r="K37" s="23"/>
      <c r="L37" s="25"/>
      <c r="M37" s="23"/>
      <c r="N37" s="25"/>
      <c r="O37" s="23"/>
      <c r="P37" s="49"/>
    </row>
    <row r="38" spans="1:16" ht="12.75">
      <c r="A38" s="41">
        <v>40056</v>
      </c>
      <c r="B38" s="41">
        <v>40060</v>
      </c>
      <c r="C38" s="36">
        <v>36</v>
      </c>
      <c r="D38" s="33"/>
      <c r="E38" s="23"/>
      <c r="F38" s="25"/>
      <c r="G38" s="23"/>
      <c r="H38" s="25"/>
      <c r="I38" s="23"/>
      <c r="J38" s="25"/>
      <c r="K38" s="23"/>
      <c r="L38" s="25"/>
      <c r="M38" s="23"/>
      <c r="N38" s="25"/>
      <c r="O38" s="23"/>
      <c r="P38" s="49"/>
    </row>
    <row r="39" spans="1:16" ht="12.75">
      <c r="A39" s="41">
        <v>40063</v>
      </c>
      <c r="B39" s="41">
        <v>40067</v>
      </c>
      <c r="C39" s="36">
        <v>37</v>
      </c>
      <c r="D39" s="33"/>
      <c r="E39" s="23"/>
      <c r="F39" s="25"/>
      <c r="G39" s="23"/>
      <c r="H39" s="25"/>
      <c r="I39" s="23"/>
      <c r="J39" s="25"/>
      <c r="K39" s="23"/>
      <c r="L39" s="25"/>
      <c r="M39" s="23"/>
      <c r="N39" s="25"/>
      <c r="O39" s="23"/>
      <c r="P39" s="49"/>
    </row>
    <row r="40" spans="1:16" ht="12.75">
      <c r="A40" s="41">
        <v>40070</v>
      </c>
      <c r="B40" s="41">
        <v>40074</v>
      </c>
      <c r="C40" s="36">
        <v>38</v>
      </c>
      <c r="D40" s="33"/>
      <c r="E40" s="23"/>
      <c r="F40" s="25"/>
      <c r="G40" s="23"/>
      <c r="H40" s="25"/>
      <c r="I40" s="23"/>
      <c r="J40" s="25"/>
      <c r="K40" s="23"/>
      <c r="L40" s="25"/>
      <c r="M40" s="23"/>
      <c r="N40" s="25"/>
      <c r="O40" s="23"/>
      <c r="P40" s="49"/>
    </row>
    <row r="41" spans="1:16" ht="12.75">
      <c r="A41" s="41">
        <v>40077</v>
      </c>
      <c r="B41" s="41">
        <v>40081</v>
      </c>
      <c r="C41" s="36">
        <v>39</v>
      </c>
      <c r="D41" s="33"/>
      <c r="E41" s="23"/>
      <c r="F41" s="25"/>
      <c r="G41" s="23"/>
      <c r="H41" s="25"/>
      <c r="I41" s="23"/>
      <c r="J41" s="25"/>
      <c r="K41" s="23"/>
      <c r="L41" s="25"/>
      <c r="M41" s="23"/>
      <c r="N41" s="25"/>
      <c r="O41" s="23"/>
      <c r="P41" s="49"/>
    </row>
    <row r="42" spans="1:16" ht="12.75">
      <c r="A42" s="41">
        <v>40084</v>
      </c>
      <c r="B42" s="41">
        <v>40088</v>
      </c>
      <c r="C42" s="36">
        <v>40</v>
      </c>
      <c r="D42" s="33"/>
      <c r="E42" s="23"/>
      <c r="F42" s="25"/>
      <c r="G42" s="23"/>
      <c r="H42" s="25"/>
      <c r="I42" s="23"/>
      <c r="J42" s="25"/>
      <c r="K42" s="23"/>
      <c r="L42" s="25"/>
      <c r="M42" s="23"/>
      <c r="N42" s="25"/>
      <c r="O42" s="23"/>
      <c r="P42" s="49"/>
    </row>
    <row r="43" spans="1:16" ht="12.75">
      <c r="A43" s="41">
        <v>40091</v>
      </c>
      <c r="B43" s="41">
        <v>40095</v>
      </c>
      <c r="C43" s="36">
        <v>41</v>
      </c>
      <c r="D43" s="33"/>
      <c r="E43" s="23"/>
      <c r="F43" s="25"/>
      <c r="G43" s="23"/>
      <c r="H43" s="25"/>
      <c r="I43" s="23"/>
      <c r="J43" s="25"/>
      <c r="K43" s="23"/>
      <c r="L43" s="25"/>
      <c r="M43" s="23"/>
      <c r="N43" s="25"/>
      <c r="O43" s="23"/>
      <c r="P43" s="49"/>
    </row>
    <row r="44" spans="1:16" ht="12.75">
      <c r="A44" s="41">
        <v>40098</v>
      </c>
      <c r="B44" s="41">
        <v>40102</v>
      </c>
      <c r="C44" s="36">
        <v>42</v>
      </c>
      <c r="D44" s="33"/>
      <c r="E44" s="23"/>
      <c r="F44" s="25"/>
      <c r="G44" s="23"/>
      <c r="H44" s="25"/>
      <c r="I44" s="23"/>
      <c r="J44" s="25"/>
      <c r="K44" s="23"/>
      <c r="L44" s="25"/>
      <c r="M44" s="23"/>
      <c r="N44" s="25"/>
      <c r="O44" s="23"/>
      <c r="P44" s="49"/>
    </row>
    <row r="45" spans="1:16" ht="12.75">
      <c r="A45" s="41">
        <v>40105</v>
      </c>
      <c r="B45" s="41">
        <v>40109</v>
      </c>
      <c r="C45" s="36">
        <v>43</v>
      </c>
      <c r="D45" s="33"/>
      <c r="E45" s="23"/>
      <c r="F45" s="25"/>
      <c r="G45" s="23"/>
      <c r="H45" s="25"/>
      <c r="I45" s="23"/>
      <c r="J45" s="25"/>
      <c r="K45" s="23"/>
      <c r="L45" s="25"/>
      <c r="M45" s="23"/>
      <c r="N45" s="25"/>
      <c r="O45" s="23"/>
      <c r="P45" s="49"/>
    </row>
    <row r="46" spans="1:16" ht="12.75">
      <c r="A46" s="41">
        <v>40112</v>
      </c>
      <c r="B46" s="41">
        <v>40116</v>
      </c>
      <c r="C46" s="36">
        <v>44</v>
      </c>
      <c r="D46" s="33"/>
      <c r="E46" s="23"/>
      <c r="F46" s="25"/>
      <c r="G46" s="23"/>
      <c r="H46" s="25"/>
      <c r="I46" s="23"/>
      <c r="J46" s="25"/>
      <c r="K46" s="23"/>
      <c r="L46" s="25"/>
      <c r="M46" s="23"/>
      <c r="N46" s="25"/>
      <c r="O46" s="23"/>
      <c r="P46" s="49"/>
    </row>
    <row r="47" spans="1:16" ht="12.75">
      <c r="A47" s="41">
        <v>40119</v>
      </c>
      <c r="B47" s="41">
        <v>40123</v>
      </c>
      <c r="C47" s="36">
        <v>45</v>
      </c>
      <c r="D47" s="33"/>
      <c r="E47" s="23"/>
      <c r="F47" s="25"/>
      <c r="G47" s="23"/>
      <c r="H47" s="25"/>
      <c r="I47" s="23"/>
      <c r="J47" s="25"/>
      <c r="K47" s="23"/>
      <c r="L47" s="25"/>
      <c r="M47" s="23"/>
      <c r="N47" s="25"/>
      <c r="O47" s="23"/>
      <c r="P47" s="49"/>
    </row>
    <row r="48" spans="1:16" ht="12.75">
      <c r="A48" s="41">
        <v>40126</v>
      </c>
      <c r="B48" s="41">
        <v>40130</v>
      </c>
      <c r="C48" s="36">
        <v>46</v>
      </c>
      <c r="D48" s="33"/>
      <c r="E48" s="23"/>
      <c r="F48" s="25"/>
      <c r="G48" s="23"/>
      <c r="H48" s="25"/>
      <c r="I48" s="23"/>
      <c r="J48" s="25"/>
      <c r="K48" s="23"/>
      <c r="L48" s="25"/>
      <c r="M48" s="23"/>
      <c r="N48" s="25"/>
      <c r="O48" s="23"/>
      <c r="P48" s="49"/>
    </row>
    <row r="49" spans="1:16" ht="12.75">
      <c r="A49" s="41">
        <v>40133</v>
      </c>
      <c r="B49" s="41">
        <v>40137</v>
      </c>
      <c r="C49" s="36">
        <v>47</v>
      </c>
      <c r="D49" s="33"/>
      <c r="E49" s="23"/>
      <c r="F49" s="25"/>
      <c r="G49" s="23"/>
      <c r="H49" s="25"/>
      <c r="I49" s="23"/>
      <c r="J49" s="25"/>
      <c r="K49" s="23"/>
      <c r="L49" s="25"/>
      <c r="M49" s="23"/>
      <c r="N49" s="25"/>
      <c r="O49" s="23"/>
      <c r="P49" s="49"/>
    </row>
    <row r="50" spans="1:16" ht="12.75">
      <c r="A50" s="41">
        <v>40140</v>
      </c>
      <c r="B50" s="41">
        <v>40144</v>
      </c>
      <c r="C50" s="36">
        <v>48</v>
      </c>
      <c r="D50" s="33"/>
      <c r="E50" s="23"/>
      <c r="F50" s="25"/>
      <c r="G50" s="23"/>
      <c r="H50" s="25"/>
      <c r="I50" s="23"/>
      <c r="J50" s="25"/>
      <c r="K50" s="23"/>
      <c r="L50" s="25"/>
      <c r="M50" s="23"/>
      <c r="N50" s="25"/>
      <c r="O50" s="23"/>
      <c r="P50" s="49"/>
    </row>
    <row r="51" spans="1:16" ht="12.75">
      <c r="A51" s="41">
        <v>40147</v>
      </c>
      <c r="B51" s="41">
        <v>40151</v>
      </c>
      <c r="C51" s="36">
        <v>49</v>
      </c>
      <c r="D51" s="33"/>
      <c r="E51" s="23"/>
      <c r="F51" s="25"/>
      <c r="G51" s="23"/>
      <c r="H51" s="25"/>
      <c r="I51" s="23"/>
      <c r="J51" s="25"/>
      <c r="K51" s="23"/>
      <c r="L51" s="25"/>
      <c r="M51" s="23"/>
      <c r="N51" s="25"/>
      <c r="O51" s="23"/>
      <c r="P51" s="49"/>
    </row>
    <row r="52" spans="1:16" ht="12.75">
      <c r="A52" s="41">
        <v>40154</v>
      </c>
      <c r="B52" s="41">
        <v>40158</v>
      </c>
      <c r="C52" s="36">
        <v>50</v>
      </c>
      <c r="D52" s="33"/>
      <c r="E52" s="23"/>
      <c r="F52" s="25"/>
      <c r="G52" s="23"/>
      <c r="H52" s="25"/>
      <c r="I52" s="23"/>
      <c r="J52" s="25"/>
      <c r="K52" s="23"/>
      <c r="L52" s="25"/>
      <c r="M52" s="23"/>
      <c r="N52" s="25"/>
      <c r="O52" s="23"/>
      <c r="P52" s="49"/>
    </row>
    <row r="53" spans="1:16" ht="12.75">
      <c r="A53" s="41">
        <v>40161</v>
      </c>
      <c r="B53" s="41">
        <v>40165</v>
      </c>
      <c r="C53" s="36">
        <v>51</v>
      </c>
      <c r="D53" s="33"/>
      <c r="E53" s="23"/>
      <c r="F53" s="25"/>
      <c r="G53" s="23"/>
      <c r="H53" s="25"/>
      <c r="I53" s="23"/>
      <c r="J53" s="25"/>
      <c r="K53" s="23"/>
      <c r="L53" s="25"/>
      <c r="M53" s="23"/>
      <c r="N53" s="25"/>
      <c r="O53" s="23"/>
      <c r="P53" s="49"/>
    </row>
    <row r="54" spans="1:16" ht="13.5" thickBot="1">
      <c r="A54" s="41">
        <v>40168</v>
      </c>
      <c r="B54" s="41">
        <v>40172</v>
      </c>
      <c r="C54" s="37">
        <v>52</v>
      </c>
      <c r="D54" s="34"/>
      <c r="E54" s="24"/>
      <c r="F54" s="26"/>
      <c r="G54" s="24"/>
      <c r="H54" s="26"/>
      <c r="I54" s="24"/>
      <c r="J54" s="26"/>
      <c r="K54" s="24"/>
      <c r="L54" s="26"/>
      <c r="M54" s="24"/>
      <c r="N54" s="26"/>
      <c r="O54" s="24"/>
      <c r="P54" s="50"/>
    </row>
    <row r="55" spans="1:33" s="6" customFormat="1" ht="20.25" customHeight="1" thickBot="1">
      <c r="A55" s="42"/>
      <c r="B55" s="42"/>
      <c r="C55" s="18" t="s">
        <v>5</v>
      </c>
      <c r="D55" s="31">
        <f>SUM(E3:E54)</f>
        <v>0</v>
      </c>
      <c r="E55" s="28"/>
      <c r="F55" s="27">
        <f>SUM(G3:G54)</f>
        <v>0</v>
      </c>
      <c r="G55" s="28"/>
      <c r="H55" s="27">
        <f>SUM(I3:I54)</f>
        <v>0</v>
      </c>
      <c r="I55" s="28"/>
      <c r="J55" s="27">
        <f>SUM(K3:K54)</f>
        <v>0</v>
      </c>
      <c r="K55" s="28"/>
      <c r="L55" s="27">
        <f>SUM(M3:M54)</f>
        <v>0</v>
      </c>
      <c r="M55" s="28"/>
      <c r="N55" s="27">
        <f>SUM(O3:O54)</f>
        <v>0</v>
      </c>
      <c r="O55" s="28"/>
      <c r="P55" s="51">
        <f>SUM(D55:O55)</f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27</v>
      </c>
      <c r="E56" s="7">
        <f>SUMIF(D3:D54,"E",E3:E54)</f>
        <v>0</v>
      </c>
      <c r="F56" s="7"/>
      <c r="G56" s="7">
        <f>SUMIF(F3:F54,"E",G3:G54)</f>
        <v>0</v>
      </c>
      <c r="H56" s="7"/>
      <c r="I56" s="7">
        <f>SUMIF(H3:H54,"E",I3:I54)</f>
        <v>0</v>
      </c>
      <c r="J56" s="7"/>
      <c r="K56" s="7">
        <f>SUMIF(J3:J54,"E",K3:K54)</f>
        <v>0</v>
      </c>
      <c r="L56" s="7"/>
      <c r="M56" s="7">
        <f>SUMIF(L3:L54,"E",M3:M54)</f>
        <v>0</v>
      </c>
      <c r="O56" s="7">
        <f>SUMIF(N3:N54,"E",O3:O54)</f>
        <v>0</v>
      </c>
      <c r="P56" s="98" t="str">
        <f>SUM(D56:L56)&amp;" days in ETSI"</f>
        <v>0 days in ETSI</v>
      </c>
    </row>
    <row r="57" ht="12.75">
      <c r="P57" s="176" t="e">
        <f>SUM(D56:L56)/SUM(D55:O55)</f>
        <v>#DIV/0!</v>
      </c>
    </row>
    <row r="58" spans="13:16" ht="38.25">
      <c r="M58"/>
      <c r="N58"/>
      <c r="O58"/>
      <c r="P58" t="s">
        <v>11</v>
      </c>
    </row>
    <row r="59" spans="8:16" ht="12.75">
      <c r="H59" s="53" t="s">
        <v>12</v>
      </c>
      <c r="I59" s="54">
        <v>5</v>
      </c>
      <c r="M59"/>
      <c r="N59"/>
      <c r="O59"/>
      <c r="P59" t="s">
        <v>13</v>
      </c>
    </row>
    <row r="60" spans="8:16" ht="25.5">
      <c r="H60" s="53" t="s">
        <v>14</v>
      </c>
      <c r="I60" s="54">
        <v>3</v>
      </c>
      <c r="M60"/>
      <c r="N60"/>
      <c r="O60"/>
      <c r="P60" t="s">
        <v>15</v>
      </c>
    </row>
    <row r="61" spans="8:16" ht="22.5">
      <c r="H61" s="53" t="s">
        <v>16</v>
      </c>
      <c r="I61" s="55" t="s">
        <v>17</v>
      </c>
      <c r="M61"/>
      <c r="N61"/>
      <c r="O61"/>
      <c r="P61" t="s">
        <v>18</v>
      </c>
    </row>
    <row r="62" spans="8:16" ht="25.5">
      <c r="H62" s="53" t="s">
        <v>19</v>
      </c>
      <c r="I62" s="54">
        <v>2</v>
      </c>
      <c r="M62"/>
      <c r="N62"/>
      <c r="O62"/>
      <c r="P62" t="s">
        <v>20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9" sqref="B29"/>
    </sheetView>
  </sheetViews>
  <sheetFormatPr defaultColWidth="9.140625" defaultRowHeight="12.75"/>
  <cols>
    <col min="1" max="1" width="24.140625" style="111" customWidth="1"/>
    <col min="2" max="2" width="22.28125" style="111" customWidth="1"/>
    <col min="3" max="4" width="11.421875" style="112" customWidth="1"/>
    <col min="5" max="5" width="7.00390625" style="111" customWidth="1"/>
    <col min="6" max="6" width="7.8515625" style="113" customWidth="1"/>
    <col min="7" max="7" width="7.8515625" style="114" customWidth="1"/>
    <col min="8" max="8" width="47.28125" style="111" customWidth="1"/>
    <col min="9" max="16384" width="9.140625" style="111" customWidth="1"/>
  </cols>
  <sheetData>
    <row r="1" ht="18">
      <c r="A1" s="14" t="s">
        <v>62</v>
      </c>
    </row>
    <row r="2" ht="18.75" thickBot="1">
      <c r="A2" s="14"/>
    </row>
    <row r="3" spans="1:8" s="119" customFormat="1" ht="19.5" customHeight="1" thickBot="1">
      <c r="A3" s="115" t="s">
        <v>49</v>
      </c>
      <c r="B3" s="116"/>
      <c r="C3" s="116"/>
      <c r="D3" s="117"/>
      <c r="E3" s="118"/>
      <c r="F3" s="118"/>
      <c r="G3" s="118"/>
      <c r="H3" s="118"/>
    </row>
    <row r="4" spans="1:8" s="2" customFormat="1" ht="39" thickBot="1">
      <c r="A4" s="15" t="s">
        <v>7</v>
      </c>
      <c r="B4" s="16" t="s">
        <v>22</v>
      </c>
      <c r="C4" s="120" t="s">
        <v>3</v>
      </c>
      <c r="D4" s="121" t="s">
        <v>4</v>
      </c>
      <c r="E4" s="38" t="s">
        <v>50</v>
      </c>
      <c r="F4" s="122" t="s">
        <v>51</v>
      </c>
      <c r="G4" s="123" t="s">
        <v>52</v>
      </c>
      <c r="H4" s="124" t="s">
        <v>0</v>
      </c>
    </row>
    <row r="5" spans="1:8" ht="12.75">
      <c r="A5" s="125"/>
      <c r="B5" s="126"/>
      <c r="C5" s="127"/>
      <c r="D5" s="128"/>
      <c r="E5" s="125"/>
      <c r="F5" s="129">
        <f aca="true" t="shared" si="0" ref="F5:F10">E5*600</f>
        <v>0</v>
      </c>
      <c r="G5" s="130"/>
      <c r="H5" s="131"/>
    </row>
    <row r="6" spans="1:8" ht="12.75">
      <c r="A6" s="125"/>
      <c r="B6" s="126"/>
      <c r="C6" s="127"/>
      <c r="D6" s="128"/>
      <c r="E6" s="125"/>
      <c r="F6" s="129">
        <f t="shared" si="0"/>
        <v>0</v>
      </c>
      <c r="G6" s="130"/>
      <c r="H6" s="131"/>
    </row>
    <row r="7" spans="1:8" ht="12.75">
      <c r="A7" s="125"/>
      <c r="B7" s="126"/>
      <c r="C7" s="127"/>
      <c r="D7" s="127"/>
      <c r="E7" s="125"/>
      <c r="F7" s="129">
        <f t="shared" si="0"/>
        <v>0</v>
      </c>
      <c r="G7" s="130"/>
      <c r="H7" s="131"/>
    </row>
    <row r="8" spans="1:8" ht="12.75">
      <c r="A8" s="125"/>
      <c r="B8" s="126"/>
      <c r="C8" s="127"/>
      <c r="D8" s="128"/>
      <c r="E8" s="125"/>
      <c r="F8" s="129">
        <f t="shared" si="0"/>
        <v>0</v>
      </c>
      <c r="G8" s="130"/>
      <c r="H8" s="131"/>
    </row>
    <row r="9" spans="1:8" ht="12.75">
      <c r="A9" s="125"/>
      <c r="B9" s="126"/>
      <c r="C9" s="127"/>
      <c r="D9" s="128"/>
      <c r="E9" s="125"/>
      <c r="F9" s="129">
        <f t="shared" si="0"/>
        <v>0</v>
      </c>
      <c r="G9" s="130"/>
      <c r="H9" s="131"/>
    </row>
    <row r="10" spans="1:8" ht="12.75">
      <c r="A10" s="125"/>
      <c r="B10" s="126"/>
      <c r="C10" s="127"/>
      <c r="D10" s="128"/>
      <c r="E10" s="125"/>
      <c r="F10" s="129">
        <f t="shared" si="0"/>
        <v>0</v>
      </c>
      <c r="G10" s="130"/>
      <c r="H10" s="131"/>
    </row>
    <row r="11" spans="1:8" ht="13.5" thickBot="1">
      <c r="A11" s="132"/>
      <c r="B11" s="133"/>
      <c r="C11" s="134"/>
      <c r="D11" s="135"/>
      <c r="E11" s="132"/>
      <c r="F11" s="129"/>
      <c r="G11" s="130"/>
      <c r="H11" s="136"/>
    </row>
    <row r="12" spans="3:8" s="2" customFormat="1" ht="13.5" thickBot="1">
      <c r="C12" s="137"/>
      <c r="D12" s="137"/>
      <c r="E12" s="15">
        <f>SUM(E5:E11)</f>
        <v>0</v>
      </c>
      <c r="F12" s="138">
        <f>SUM(F5:F11)</f>
        <v>0</v>
      </c>
      <c r="G12" s="139">
        <f>SUM(G5:G11)</f>
        <v>0</v>
      </c>
      <c r="H12" s="140" t="s">
        <v>59</v>
      </c>
    </row>
    <row r="13" ht="13.5" thickBot="1">
      <c r="A13" s="141"/>
    </row>
    <row r="14" spans="1:8" s="142" customFormat="1" ht="19.5" customHeight="1" thickBot="1">
      <c r="A14" s="115" t="s">
        <v>53</v>
      </c>
      <c r="B14" s="116"/>
      <c r="C14" s="116"/>
      <c r="D14" s="117"/>
      <c r="E14" s="118"/>
      <c r="F14" s="118"/>
      <c r="G14" s="118"/>
      <c r="H14" s="118"/>
    </row>
    <row r="15" spans="1:8" s="6" customFormat="1" ht="39" thickBot="1">
      <c r="A15" s="15" t="s">
        <v>54</v>
      </c>
      <c r="B15" s="16" t="s">
        <v>55</v>
      </c>
      <c r="C15" s="120" t="s">
        <v>3</v>
      </c>
      <c r="D15" s="121" t="s">
        <v>4</v>
      </c>
      <c r="E15" s="38" t="s">
        <v>50</v>
      </c>
      <c r="F15" s="122" t="s">
        <v>51</v>
      </c>
      <c r="G15" s="123" t="s">
        <v>52</v>
      </c>
      <c r="H15" s="18" t="s">
        <v>0</v>
      </c>
    </row>
    <row r="16" spans="1:8" ht="12.75">
      <c r="A16" s="125"/>
      <c r="B16" s="126"/>
      <c r="C16" s="127"/>
      <c r="D16" s="128"/>
      <c r="E16" s="125"/>
      <c r="F16" s="129">
        <f>E16*600</f>
        <v>0</v>
      </c>
      <c r="G16" s="130"/>
      <c r="H16" s="131"/>
    </row>
    <row r="17" spans="1:8" ht="12.75">
      <c r="A17" s="125"/>
      <c r="B17" s="126"/>
      <c r="C17" s="127"/>
      <c r="D17" s="128"/>
      <c r="E17" s="125"/>
      <c r="F17" s="129">
        <f>E17*600</f>
        <v>0</v>
      </c>
      <c r="G17" s="130"/>
      <c r="H17" s="131"/>
    </row>
    <row r="18" spans="1:8" ht="13.5" thickBot="1">
      <c r="A18" s="132"/>
      <c r="B18" s="133"/>
      <c r="C18" s="134"/>
      <c r="D18" s="135"/>
      <c r="E18" s="132"/>
      <c r="F18" s="129">
        <f>E18*600</f>
        <v>0</v>
      </c>
      <c r="G18" s="130"/>
      <c r="H18" s="136"/>
    </row>
    <row r="19" spans="3:8" s="2" customFormat="1" ht="13.5" thickBot="1">
      <c r="C19" s="137"/>
      <c r="D19" s="137"/>
      <c r="E19" s="15">
        <f>SUM(E14:E18)</f>
        <v>0</v>
      </c>
      <c r="F19" s="138">
        <f>SUM(F14:F18)</f>
        <v>0</v>
      </c>
      <c r="G19" s="139">
        <f>SUM(G14:G18)</f>
        <v>0</v>
      </c>
      <c r="H19" s="140"/>
    </row>
    <row r="20" ht="13.5" thickBot="1"/>
    <row r="21" spans="1:8" s="2" customFormat="1" ht="39" thickBot="1">
      <c r="A21" s="15" t="s">
        <v>56</v>
      </c>
      <c r="B21" s="16" t="s">
        <v>22</v>
      </c>
      <c r="C21" s="120" t="s">
        <v>3</v>
      </c>
      <c r="D21" s="121" t="s">
        <v>4</v>
      </c>
      <c r="E21" s="38"/>
      <c r="F21" s="122" t="s">
        <v>51</v>
      </c>
      <c r="G21" s="123" t="s">
        <v>52</v>
      </c>
      <c r="H21" s="143" t="s">
        <v>0</v>
      </c>
    </row>
    <row r="22" spans="1:8" ht="12.75">
      <c r="A22" s="125"/>
      <c r="B22" s="126"/>
      <c r="C22" s="127"/>
      <c r="D22" s="128"/>
      <c r="E22" s="144"/>
      <c r="F22" s="129">
        <v>0</v>
      </c>
      <c r="G22" s="145"/>
      <c r="H22" s="146"/>
    </row>
    <row r="23" spans="1:8" ht="13.5" thickBot="1">
      <c r="A23" s="132"/>
      <c r="B23" s="133"/>
      <c r="C23" s="134"/>
      <c r="D23" s="135"/>
      <c r="E23" s="132"/>
      <c r="F23" s="147">
        <f>E23*0.6</f>
        <v>0</v>
      </c>
      <c r="G23" s="148"/>
      <c r="H23" s="149"/>
    </row>
    <row r="24" spans="3:8" s="2" customFormat="1" ht="13.5" thickBot="1">
      <c r="C24" s="137"/>
      <c r="D24" s="137"/>
      <c r="E24" s="15"/>
      <c r="F24" s="138">
        <f>SUM(F22:F23)</f>
        <v>0</v>
      </c>
      <c r="G24" s="139">
        <f>SUM(G22:G23)</f>
        <v>0</v>
      </c>
      <c r="H24" s="140"/>
    </row>
    <row r="25" ht="13.5" thickBot="1"/>
    <row r="26" spans="1:8" s="6" customFormat="1" ht="39" thickBot="1">
      <c r="A26" s="15" t="s">
        <v>57</v>
      </c>
      <c r="B26" s="16"/>
      <c r="C26" s="120" t="s">
        <v>3</v>
      </c>
      <c r="D26" s="121" t="s">
        <v>4</v>
      </c>
      <c r="E26" s="38" t="s">
        <v>58</v>
      </c>
      <c r="F26" s="122" t="s">
        <v>51</v>
      </c>
      <c r="G26" s="123" t="s">
        <v>52</v>
      </c>
      <c r="H26" s="150" t="s">
        <v>0</v>
      </c>
    </row>
    <row r="27" spans="1:8" s="157" customFormat="1" ht="12.75">
      <c r="A27" s="111"/>
      <c r="B27" s="111"/>
      <c r="C27" s="151"/>
      <c r="D27" s="152"/>
      <c r="E27" s="153"/>
      <c r="F27" s="154">
        <f>E27*200</f>
        <v>0</v>
      </c>
      <c r="G27" s="155"/>
      <c r="H27" s="156"/>
    </row>
    <row r="28" spans="1:8" s="157" customFormat="1" ht="13.5" thickBot="1">
      <c r="A28" s="111"/>
      <c r="B28" s="111"/>
      <c r="C28" s="158"/>
      <c r="D28" s="135"/>
      <c r="E28" s="159"/>
      <c r="F28" s="147">
        <f>E28*200</f>
        <v>0</v>
      </c>
      <c r="G28" s="160"/>
      <c r="H28" s="156"/>
    </row>
    <row r="29" spans="1:8" s="157" customFormat="1" ht="13.5" thickBot="1">
      <c r="A29" s="111"/>
      <c r="B29" s="111"/>
      <c r="C29" s="161"/>
      <c r="D29" s="161"/>
      <c r="E29" s="162"/>
      <c r="F29" s="163">
        <f>E29*200</f>
        <v>0</v>
      </c>
      <c r="G29" s="164">
        <f>SUM(G27:G28)</f>
        <v>0</v>
      </c>
      <c r="H29" s="140"/>
    </row>
    <row r="30" spans="1:8" s="171" customFormat="1" ht="13.5" thickBot="1">
      <c r="A30" s="165"/>
      <c r="B30" s="165"/>
      <c r="C30" s="166"/>
      <c r="D30" s="166"/>
      <c r="E30" s="167"/>
      <c r="F30" s="168"/>
      <c r="G30" s="169"/>
      <c r="H30" s="170"/>
    </row>
    <row r="31" spans="5:8" ht="13.5" thickBot="1">
      <c r="E31" s="172" t="s">
        <v>1</v>
      </c>
      <c r="F31" s="173">
        <f>F12+F19+F24+F29</f>
        <v>0</v>
      </c>
      <c r="G31" s="174">
        <f>G12+G19+G24+G29</f>
        <v>0</v>
      </c>
      <c r="H31" s="175"/>
    </row>
  </sheetData>
  <printOptions horizontalCentered="1"/>
  <pageMargins left="0.22" right="0.2" top="0.4" bottom="0.38" header="0.25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1" sqref="E21"/>
    </sheetView>
  </sheetViews>
  <sheetFormatPr defaultColWidth="9.140625" defaultRowHeight="12.75"/>
  <cols>
    <col min="1" max="1" width="19.421875" style="0" customWidth="1"/>
    <col min="2" max="3" width="9.140625" style="87" customWidth="1"/>
    <col min="4" max="4" width="11.421875" style="0" customWidth="1"/>
    <col min="5" max="5" width="20.57421875" style="0" customWidth="1"/>
    <col min="6" max="6" width="42.00390625" style="0" customWidth="1"/>
  </cols>
  <sheetData>
    <row r="1" ht="18">
      <c r="A1" s="14" t="s">
        <v>61</v>
      </c>
    </row>
    <row r="2" ht="13.5" thickBot="1">
      <c r="A2" s="85" t="s">
        <v>25</v>
      </c>
    </row>
    <row r="3" spans="1:6" s="2" customFormat="1" ht="34.5" customHeight="1" thickBot="1">
      <c r="A3" s="15" t="s">
        <v>7</v>
      </c>
      <c r="B3" s="88" t="s">
        <v>3</v>
      </c>
      <c r="C3" s="88" t="s">
        <v>4</v>
      </c>
      <c r="D3" s="16" t="s">
        <v>22</v>
      </c>
      <c r="E3" s="16" t="s">
        <v>23</v>
      </c>
      <c r="F3" s="86" t="s">
        <v>0</v>
      </c>
    </row>
    <row r="4" spans="1:6" ht="15" customHeight="1">
      <c r="A4" s="19"/>
      <c r="B4" s="89"/>
      <c r="C4" s="89"/>
      <c r="D4" s="20"/>
      <c r="E4" s="20"/>
      <c r="F4" s="20"/>
    </row>
    <row r="5" spans="1:6" ht="15" customHeight="1">
      <c r="A5" s="3"/>
      <c r="B5" s="90"/>
      <c r="C5" s="90"/>
      <c r="D5" s="4"/>
      <c r="E5" s="4"/>
      <c r="F5" s="4"/>
    </row>
    <row r="6" spans="1:6" ht="15" customHeight="1">
      <c r="A6" s="3"/>
      <c r="B6" s="90"/>
      <c r="C6" s="90"/>
      <c r="D6" s="4"/>
      <c r="E6" s="4"/>
      <c r="F6" s="4"/>
    </row>
    <row r="7" spans="1:6" ht="12.75" customHeight="1">
      <c r="A7" s="3"/>
      <c r="B7" s="90"/>
      <c r="C7" s="90"/>
      <c r="D7" s="4"/>
      <c r="E7" s="4"/>
      <c r="F7" s="4"/>
    </row>
    <row r="8" spans="1:6" ht="12.75" customHeight="1" thickBot="1">
      <c r="A8" s="8"/>
      <c r="B8" s="91"/>
      <c r="C8" s="91"/>
      <c r="D8" s="9"/>
      <c r="E8" s="9"/>
      <c r="F8" s="9"/>
    </row>
    <row r="10" spans="1:3" s="85" customFormat="1" ht="12.75">
      <c r="A10" s="93" t="s">
        <v>24</v>
      </c>
      <c r="B10" s="92"/>
      <c r="C10" s="92"/>
    </row>
    <row r="11" spans="1:7" ht="12.75">
      <c r="A11" s="94" t="s">
        <v>26</v>
      </c>
      <c r="B11" s="95"/>
      <c r="C11" s="95"/>
      <c r="D11" s="96"/>
      <c r="E11" s="96"/>
      <c r="F11" s="97" t="s">
        <v>8</v>
      </c>
      <c r="G11" s="97"/>
    </row>
    <row r="12" spans="1:7" ht="12.75">
      <c r="A12" s="94" t="s">
        <v>9</v>
      </c>
      <c r="B12" s="97" t="s">
        <v>10</v>
      </c>
      <c r="C12" s="95"/>
      <c r="D12" s="96"/>
      <c r="E12" s="96"/>
      <c r="F12" s="97"/>
      <c r="G12" s="94"/>
    </row>
    <row r="13" ht="12.75">
      <c r="A13" s="52"/>
    </row>
    <row r="14" ht="12.75">
      <c r="A14" s="52"/>
    </row>
  </sheetData>
  <hyperlinks>
    <hyperlink ref="F11" r:id="rId1" display="http://webapp.etsi.org/travel/"/>
    <hyperlink ref="B12" r:id="rId2" display="mailto:STFLINK@etsi.fr"/>
  </hyperlinks>
  <printOptions horizontalCentered="1"/>
  <pageMargins left="0.22" right="0.2" top="0.984251968503937" bottom="0.984251968503937" header="0.5118110236220472" footer="0.5118110236220472"/>
  <pageSetup horizontalDpi="600" verticalDpi="60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3" sqref="C23"/>
    </sheetView>
  </sheetViews>
  <sheetFormatPr defaultColWidth="9.140625" defaultRowHeight="12.75"/>
  <cols>
    <col min="2" max="2" width="45.140625" style="0" customWidth="1"/>
    <col min="3" max="3" width="11.8515625" style="0" customWidth="1"/>
    <col min="4" max="4" width="13.140625" style="0" customWidth="1"/>
    <col min="5" max="9" width="8.8515625" style="59" customWidth="1"/>
    <col min="10" max="10" width="9.140625" style="59" customWidth="1"/>
  </cols>
  <sheetData>
    <row r="1" spans="1:20" s="11" customFormat="1" ht="29.25" customHeight="1" thickBot="1">
      <c r="A1" s="10" t="s">
        <v>60</v>
      </c>
      <c r="C1" s="187" t="s">
        <v>28</v>
      </c>
      <c r="D1" s="188"/>
      <c r="E1" s="56"/>
      <c r="F1" s="56"/>
      <c r="G1" s="56"/>
      <c r="H1" s="56"/>
      <c r="I1" s="56"/>
      <c r="J1" s="56"/>
      <c r="K1" s="13"/>
      <c r="L1" s="13"/>
      <c r="M1" s="13"/>
      <c r="N1" s="13"/>
      <c r="O1" s="13"/>
      <c r="P1" s="13"/>
      <c r="Q1" s="13"/>
      <c r="R1" s="13"/>
      <c r="S1" s="13"/>
      <c r="T1" s="12"/>
    </row>
    <row r="2" spans="1:10" s="6" customFormat="1" ht="39" thickBot="1">
      <c r="A2" s="38" t="s">
        <v>21</v>
      </c>
      <c r="B2" s="39" t="s">
        <v>2</v>
      </c>
      <c r="C2" s="38" t="s">
        <v>29</v>
      </c>
      <c r="D2" s="17" t="s">
        <v>30</v>
      </c>
      <c r="E2" s="57"/>
      <c r="F2" s="58"/>
      <c r="G2" s="58"/>
      <c r="H2" s="58"/>
      <c r="I2" s="60"/>
      <c r="J2" s="62" t="s">
        <v>1</v>
      </c>
    </row>
    <row r="3" spans="1:10" s="6" customFormat="1" ht="38.25">
      <c r="A3" s="99" t="s">
        <v>33</v>
      </c>
      <c r="B3" s="65" t="s">
        <v>38</v>
      </c>
      <c r="C3" s="66"/>
      <c r="D3" s="67">
        <f>C3+21</f>
        <v>21</v>
      </c>
      <c r="E3" s="68"/>
      <c r="F3" s="69"/>
      <c r="G3" s="69"/>
      <c r="H3" s="69"/>
      <c r="I3" s="70"/>
      <c r="J3" s="71">
        <f aca="true" t="shared" si="0" ref="J3:J17">SUM(E3:I3)</f>
        <v>0</v>
      </c>
    </row>
    <row r="4" spans="1:10" s="6" customFormat="1" ht="38.25">
      <c r="A4" s="100" t="s">
        <v>34</v>
      </c>
      <c r="B4" s="72" t="s">
        <v>39</v>
      </c>
      <c r="C4" s="73"/>
      <c r="D4" s="74">
        <f>C4+21</f>
        <v>21</v>
      </c>
      <c r="E4" s="75"/>
      <c r="F4" s="76"/>
      <c r="G4" s="76"/>
      <c r="H4" s="76"/>
      <c r="I4" s="77"/>
      <c r="J4" s="78">
        <f t="shared" si="0"/>
        <v>0</v>
      </c>
    </row>
    <row r="5" spans="1:10" s="6" customFormat="1" ht="25.5">
      <c r="A5" s="100" t="s">
        <v>14</v>
      </c>
      <c r="B5" s="72" t="s">
        <v>31</v>
      </c>
      <c r="C5" s="73"/>
      <c r="D5" s="74">
        <f>C5+60</f>
        <v>60</v>
      </c>
      <c r="E5" s="75"/>
      <c r="F5" s="76"/>
      <c r="G5" s="76"/>
      <c r="H5" s="76"/>
      <c r="I5" s="77"/>
      <c r="J5" s="78">
        <f t="shared" si="0"/>
        <v>0</v>
      </c>
    </row>
    <row r="6" spans="1:10" s="6" customFormat="1" ht="25.5">
      <c r="A6" s="100" t="s">
        <v>35</v>
      </c>
      <c r="B6" s="72" t="s">
        <v>46</v>
      </c>
      <c r="C6" s="73"/>
      <c r="D6" s="74">
        <f>C6+21</f>
        <v>21</v>
      </c>
      <c r="E6" s="75"/>
      <c r="F6" s="76"/>
      <c r="G6" s="76"/>
      <c r="H6" s="76"/>
      <c r="I6" s="77"/>
      <c r="J6" s="78">
        <f t="shared" si="0"/>
        <v>0</v>
      </c>
    </row>
    <row r="7" spans="1:10" s="6" customFormat="1" ht="51">
      <c r="A7" s="100" t="s">
        <v>12</v>
      </c>
      <c r="B7" s="72" t="s">
        <v>47</v>
      </c>
      <c r="C7" s="73"/>
      <c r="D7" s="74">
        <f>C7+21</f>
        <v>21</v>
      </c>
      <c r="E7" s="75"/>
      <c r="F7" s="76"/>
      <c r="G7" s="76"/>
      <c r="H7" s="76"/>
      <c r="I7" s="77"/>
      <c r="J7" s="78">
        <f t="shared" si="0"/>
        <v>0</v>
      </c>
    </row>
    <row r="8" spans="1:10" s="6" customFormat="1" ht="12.75">
      <c r="A8" s="100" t="s">
        <v>36</v>
      </c>
      <c r="B8" s="72" t="s">
        <v>41</v>
      </c>
      <c r="C8" s="73"/>
      <c r="D8" s="74">
        <f>C8+21</f>
        <v>21</v>
      </c>
      <c r="E8" s="75"/>
      <c r="F8" s="76"/>
      <c r="G8" s="76"/>
      <c r="H8" s="76"/>
      <c r="I8" s="77"/>
      <c r="J8" s="78">
        <f t="shared" si="0"/>
        <v>0</v>
      </c>
    </row>
    <row r="9" spans="1:10" s="6" customFormat="1" ht="12.75">
      <c r="A9" s="100" t="s">
        <v>37</v>
      </c>
      <c r="B9" s="72" t="s">
        <v>40</v>
      </c>
      <c r="C9" s="73"/>
      <c r="D9" s="74">
        <f>C9+21</f>
        <v>21</v>
      </c>
      <c r="E9" s="75"/>
      <c r="F9" s="76"/>
      <c r="G9" s="76"/>
      <c r="H9" s="76"/>
      <c r="I9" s="77"/>
      <c r="J9" s="78">
        <f t="shared" si="0"/>
        <v>0</v>
      </c>
    </row>
    <row r="10" spans="1:10" s="6" customFormat="1" ht="25.5">
      <c r="A10" s="100" t="s">
        <v>16</v>
      </c>
      <c r="B10" s="72" t="s">
        <v>32</v>
      </c>
      <c r="C10" s="73"/>
      <c r="D10" s="74">
        <f>C10+60</f>
        <v>60</v>
      </c>
      <c r="E10" s="75"/>
      <c r="F10" s="76"/>
      <c r="G10" s="76"/>
      <c r="H10" s="76"/>
      <c r="I10" s="77"/>
      <c r="J10" s="78">
        <f t="shared" si="0"/>
        <v>0</v>
      </c>
    </row>
    <row r="11" spans="1:10" s="6" customFormat="1" ht="12.75">
      <c r="A11" s="100"/>
      <c r="B11" s="72"/>
      <c r="C11" s="73"/>
      <c r="D11" s="74"/>
      <c r="E11" s="75"/>
      <c r="F11" s="76"/>
      <c r="G11" s="76"/>
      <c r="H11" s="76"/>
      <c r="I11" s="77"/>
      <c r="J11" s="78">
        <f t="shared" si="0"/>
        <v>0</v>
      </c>
    </row>
    <row r="12" spans="1:10" s="6" customFormat="1" ht="12.75">
      <c r="A12" s="100"/>
      <c r="B12" s="72"/>
      <c r="C12" s="73"/>
      <c r="D12" s="74"/>
      <c r="E12" s="75"/>
      <c r="F12" s="76"/>
      <c r="G12" s="76"/>
      <c r="H12" s="76"/>
      <c r="I12" s="77"/>
      <c r="J12" s="78">
        <f t="shared" si="0"/>
        <v>0</v>
      </c>
    </row>
    <row r="13" spans="1:10" s="6" customFormat="1" ht="13.5" thickBot="1">
      <c r="A13" s="101"/>
      <c r="B13" s="79"/>
      <c r="C13" s="80"/>
      <c r="D13" s="79"/>
      <c r="E13" s="81"/>
      <c r="F13" s="82"/>
      <c r="G13" s="82"/>
      <c r="H13" s="82"/>
      <c r="I13" s="83"/>
      <c r="J13" s="84">
        <f t="shared" si="0"/>
        <v>0</v>
      </c>
    </row>
    <row r="14" spans="5:10" s="2" customFormat="1" ht="22.5" customHeight="1" thickBot="1">
      <c r="E14" s="63">
        <f>SUM(E3:E13)</f>
        <v>0</v>
      </c>
      <c r="F14" s="64">
        <f>SUM(F3:F13)</f>
        <v>0</v>
      </c>
      <c r="G14" s="64">
        <f>SUM(G3:G13)</f>
        <v>0</v>
      </c>
      <c r="H14" s="64">
        <f>SUM(H3:H13)</f>
        <v>0</v>
      </c>
      <c r="I14" s="60">
        <f>SUM(I3:I13)</f>
        <v>0</v>
      </c>
      <c r="J14" s="61">
        <f t="shared" si="0"/>
        <v>0</v>
      </c>
    </row>
    <row r="15" spans="4:11" ht="12.75">
      <c r="D15" t="s">
        <v>42</v>
      </c>
      <c r="E15" s="102"/>
      <c r="F15" s="103"/>
      <c r="G15" s="103"/>
      <c r="H15" s="20"/>
      <c r="I15" s="20"/>
      <c r="J15" s="104">
        <f t="shared" si="0"/>
        <v>0</v>
      </c>
      <c r="K15" s="59"/>
    </row>
    <row r="16" spans="4:11" ht="13.5" thickBot="1">
      <c r="D16" t="s">
        <v>43</v>
      </c>
      <c r="E16" s="105"/>
      <c r="F16" s="106"/>
      <c r="G16" s="106"/>
      <c r="H16" s="5"/>
      <c r="I16" s="5"/>
      <c r="J16" s="107">
        <f t="shared" si="0"/>
        <v>0</v>
      </c>
      <c r="K16" s="59"/>
    </row>
    <row r="17" spans="2:11" ht="13.5" thickBot="1">
      <c r="B17" s="7" t="s">
        <v>45</v>
      </c>
      <c r="D17" t="s">
        <v>44</v>
      </c>
      <c r="E17" s="108">
        <f>SUM(E15:E16)</f>
        <v>0</v>
      </c>
      <c r="F17" s="109">
        <f>SUM(F15:F16)</f>
        <v>0</v>
      </c>
      <c r="G17" s="109">
        <f>SUM(G15:G16)</f>
        <v>0</v>
      </c>
      <c r="H17" s="109">
        <f>SUM(H15:H16)</f>
        <v>0</v>
      </c>
      <c r="I17" s="109">
        <f>SUM(I15:I16)</f>
        <v>0</v>
      </c>
      <c r="J17" s="110">
        <f t="shared" si="0"/>
        <v>0</v>
      </c>
      <c r="K17" s="59"/>
    </row>
    <row r="18" ht="38.25">
      <c r="B18" s="7" t="s">
        <v>48</v>
      </c>
    </row>
  </sheetData>
  <mergeCells count="1">
    <mergeCell ref="C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berrini</cp:lastModifiedBy>
  <cp:lastPrinted>2002-09-11T08:57:27Z</cp:lastPrinted>
  <dcterms:created xsi:type="dcterms:W3CDTF">1999-08-27T09:35:13Z</dcterms:created>
  <dcterms:modified xsi:type="dcterms:W3CDTF">2008-01-11T15:30:10Z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